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y Drive\mymac\FCGO Database\data export from database\Data Published to FCGO website\प्रतिवेदन (Report)\Regular Updates\"/>
    </mc:Choice>
  </mc:AlternateContent>
  <bookViews>
    <workbookView xWindow="12120" yWindow="465" windowWidth="20745" windowHeight="11760"/>
  </bookViews>
  <sheets>
    <sheet name="Report" sheetId="4" r:id="rId1"/>
    <sheet name="Previous Year Revenue" sheetId="14" state="hidden" r:id="rId2"/>
    <sheet name="Calendar" sheetId="15" state="hidden" r:id="rId3"/>
    <sheet name="Regular Data" sheetId="13" state="hidden" r:id="rId4"/>
    <sheet name="DAILY_EXP_FINANCING_PREV_YRS" sheetId="12" state="hidden" r:id="rId5"/>
    <sheet name="DAILY_EXP_CAPITAL_PREV_YRS" sheetId="5" state="hidden" r:id="rId6"/>
    <sheet name="DAILY_EXP_RECURRENT_PREV_YRS" sheetId="10" state="hidden" r:id="rId7"/>
  </sheets>
  <definedNames>
    <definedName name="_xlnm._FilterDatabase" localSheetId="5" hidden="1">DAILY_EXP_CAPITAL_PREV_YRS!$A$1:$D$833</definedName>
    <definedName name="_xlnm._FilterDatabase" localSheetId="4" hidden="1">DAILY_EXP_FINANCING_PREV_YRS!$A$1:$F$174</definedName>
    <definedName name="_xlnm._FilterDatabase" localSheetId="6" hidden="1">DAILY_EXP_RECURRENT_PREV_YRS!$A$1:$E$1267</definedName>
    <definedName name="_xlnm._FilterDatabase" localSheetId="1" hidden="1">'Previous Year Revenue'!$A$1:$D$2135</definedName>
    <definedName name="aa_1" localSheetId="1">'Previous Year Revenue'!$A$1:$D$2135</definedName>
    <definedName name="budget" localSheetId="4">DAILY_EXP_FINANCING_PREV_YRS!$A$1:$F$174</definedName>
    <definedName name="_xlnm.Print_Area" localSheetId="0">Report!$A$1:$K$37</definedName>
    <definedName name="pubhtml?gid_1683292906_single_true" localSheetId="3">'Regular Data'!$A$1:$D$667</definedName>
    <definedName name="pubhtml?gid_182730595_single_true" localSheetId="3">'Regular Data'!$F$1:$G$5</definedName>
    <definedName name="pubhtml?gid_1886252403_single_true" localSheetId="3">'Regular Data'!$J$1:$N$1036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" i="4" l="1"/>
  <c r="H22" i="4" s="1"/>
  <c r="E10" i="4"/>
  <c r="E13" i="4"/>
  <c r="E15" i="4"/>
  <c r="E9" i="4"/>
  <c r="E20" i="4"/>
  <c r="E21" i="4"/>
  <c r="H25" i="4"/>
  <c r="E25" i="4"/>
  <c r="E29" i="4"/>
  <c r="L4" i="4"/>
  <c r="L3" i="4"/>
  <c r="J7" i="4"/>
  <c r="K7" i="4"/>
  <c r="I7" i="4"/>
  <c r="C15" i="4"/>
  <c r="C10" i="4"/>
  <c r="C9" i="4"/>
  <c r="C20" i="4"/>
  <c r="H30" i="4"/>
  <c r="G30" i="4"/>
  <c r="F30" i="4"/>
  <c r="E30" i="4"/>
  <c r="D30" i="4"/>
  <c r="G25" i="4"/>
  <c r="F25" i="4"/>
  <c r="D25" i="4"/>
  <c r="D21" i="4"/>
  <c r="D29" i="4"/>
  <c r="F10" i="4"/>
  <c r="D15" i="4"/>
  <c r="D10" i="4"/>
  <c r="D9" i="4"/>
  <c r="D20" i="4"/>
  <c r="C30" i="4"/>
  <c r="C25" i="4"/>
  <c r="C21" i="4"/>
  <c r="C29" i="4"/>
  <c r="C37" i="4"/>
  <c r="C36" i="4"/>
  <c r="D36" i="4"/>
  <c r="D37" i="4"/>
  <c r="E36" i="4"/>
  <c r="E37" i="4"/>
  <c r="G14" i="4" l="1"/>
  <c r="G16" i="4"/>
  <c r="F24" i="4"/>
  <c r="H14" i="4"/>
  <c r="G12" i="4"/>
  <c r="G17" i="4"/>
  <c r="G22" i="4"/>
  <c r="H17" i="4"/>
  <c r="H24" i="4"/>
  <c r="F8" i="4"/>
  <c r="H8" i="4"/>
  <c r="J8" i="4" s="1"/>
  <c r="K8" i="4" s="1"/>
  <c r="G13" i="4"/>
  <c r="F18" i="4"/>
  <c r="G18" i="4"/>
  <c r="F22" i="4"/>
  <c r="G24" i="4"/>
  <c r="I24" i="4" s="1"/>
  <c r="H16" i="4"/>
  <c r="H13" i="4"/>
  <c r="H23" i="4"/>
  <c r="J23" i="4" s="1"/>
  <c r="G8" i="4"/>
  <c r="I8" i="4" s="1"/>
  <c r="F16" i="4"/>
  <c r="H18" i="4"/>
  <c r="H11" i="4"/>
  <c r="F17" i="4"/>
  <c r="G11" i="4"/>
  <c r="G10" i="4" s="1"/>
  <c r="G23" i="4"/>
  <c r="F14" i="4"/>
  <c r="F13" i="4"/>
  <c r="F9" i="4" s="1"/>
  <c r="F19" i="4"/>
  <c r="G19" i="4"/>
  <c r="F23" i="4"/>
  <c r="A4" i="4"/>
  <c r="H19" i="4"/>
  <c r="H12" i="4"/>
  <c r="G9" i="4" l="1"/>
  <c r="I9" i="4" s="1"/>
  <c r="F15" i="4"/>
  <c r="F20" i="4" s="1"/>
  <c r="H15" i="4"/>
  <c r="J16" i="4"/>
  <c r="K16" i="4"/>
  <c r="J24" i="4"/>
  <c r="I14" i="4"/>
  <c r="K19" i="4"/>
  <c r="J19" i="4"/>
  <c r="I13" i="4"/>
  <c r="K17" i="4"/>
  <c r="J17" i="4"/>
  <c r="K14" i="4"/>
  <c r="J14" i="4"/>
  <c r="H21" i="4"/>
  <c r="F21" i="4"/>
  <c r="F29" i="4" s="1"/>
  <c r="G21" i="4"/>
  <c r="I22" i="4"/>
  <c r="K22" i="4"/>
  <c r="J11" i="4"/>
  <c r="H10" i="4"/>
  <c r="K11" i="4"/>
  <c r="K12" i="4"/>
  <c r="J12" i="4"/>
  <c r="I19" i="4"/>
  <c r="I23" i="4"/>
  <c r="K18" i="4"/>
  <c r="J18" i="4"/>
  <c r="K13" i="4"/>
  <c r="J13" i="4"/>
  <c r="I18" i="4"/>
  <c r="I17" i="4"/>
  <c r="G15" i="4"/>
  <c r="I16" i="4"/>
  <c r="J22" i="4"/>
  <c r="G20" i="4" l="1"/>
  <c r="I15" i="4"/>
  <c r="J10" i="4"/>
  <c r="K10" i="4"/>
  <c r="H9" i="4"/>
  <c r="I21" i="4"/>
  <c r="G29" i="4"/>
  <c r="I29" i="4" s="1"/>
  <c r="H29" i="4"/>
  <c r="K21" i="4"/>
  <c r="J21" i="4"/>
  <c r="H20" i="4"/>
  <c r="K15" i="4"/>
  <c r="J15" i="4"/>
  <c r="F36" i="4"/>
  <c r="F37" i="4"/>
  <c r="K29" i="4" l="1"/>
  <c r="J29" i="4"/>
  <c r="H37" i="4"/>
  <c r="K20" i="4"/>
  <c r="J20" i="4"/>
  <c r="H36" i="4"/>
  <c r="J9" i="4"/>
  <c r="K9" i="4"/>
  <c r="G36" i="4"/>
  <c r="I20" i="4"/>
  <c r="G37" i="4"/>
</calcChain>
</file>

<file path=xl/connections.xml><?xml version="1.0" encoding="utf-8"?>
<connections xmlns="http://schemas.openxmlformats.org/spreadsheetml/2006/main">
  <connection id="1" name="aa" type="6" refreshedVersion="5" deleted="1" background="1" saveData="1">
    <textPr codePage="65001" sourceFile="Z:\aa.csv" tab="0" comma="1">
      <textFields count="4">
        <textField/>
        <textField/>
        <textField type="text"/>
        <textField/>
      </textFields>
    </textPr>
  </connection>
  <connection id="2" name="budget" type="6" refreshedVersion="6" deleted="1" background="1" saveData="1">
    <textPr codePage="65001" sourceFile="C:\Users\anil.shrestha\Downloads\budget.csv" tab="0" comma="1">
      <textFields count="6">
        <textField/>
        <textField/>
        <textField/>
        <textField/>
        <textField/>
        <textField/>
      </textFields>
    </textPr>
  </connection>
  <connection id="3" name="Connection" type="4" refreshedVersion="5" background="1" saveData="1">
    <webPr sourceData="1" parsePre="1" consecutive="1" xl2000="1" url="https://docs.google.com/spreadsheets/d/e/2PACX-1vREan_LJnvOOAlCUDRQA8enzYkW-7J6xmST3ItXpx7meiKO3qPeqqwONITINtrmzsJFD0X9vF7P_GSf/pubhtml?gid=1683292906&amp;single=true"/>
  </connection>
  <connection id="4" name="Connection1" type="4" refreshedVersion="5" background="1" saveData="1">
    <webPr sourceData="1" parsePre="1" consecutive="1" xl2000="1" url="https://docs.google.com/spreadsheets/d/e/2PACX-1vREan_LJnvOOAlCUDRQA8enzYkW-7J6xmST3ItXpx7meiKO3qPeqqwONITINtrmzsJFD0X9vF7P_GSf/pubhtml?gid=182730595&amp;single=true"/>
  </connection>
  <connection id="5" name="Connection2" type="4" refreshedVersion="5" background="1" saveData="1">
    <webPr sourceData="1" parsePre="1" consecutive="1" xl2000="1" url="https://docs.google.com/spreadsheets/d/e/2PACX-1vREan_LJnvOOAlCUDRQA8enzYkW-7J6xmST3ItXpx7meiKO3qPeqqwONITINtrmzsJFD0X9vF7P_GSf/pubhtml?gid=1886252403&amp;single=true"/>
  </connection>
</connections>
</file>

<file path=xl/sharedStrings.xml><?xml version="1.0" encoding="utf-8"?>
<sst xmlns="http://schemas.openxmlformats.org/spreadsheetml/2006/main" count="7323" uniqueCount="1074">
  <si>
    <t>S.N.</t>
  </si>
  <si>
    <t>Descriptions</t>
  </si>
  <si>
    <t>A</t>
  </si>
  <si>
    <t>B</t>
  </si>
  <si>
    <t>C</t>
  </si>
  <si>
    <t>Capital</t>
  </si>
  <si>
    <t>D</t>
  </si>
  <si>
    <t>E</t>
  </si>
  <si>
    <t>Financing Payments ( i +ii+iii+iv)</t>
  </si>
  <si>
    <t>Recurrent ( a + b)</t>
  </si>
  <si>
    <t>Ministry of Finance</t>
  </si>
  <si>
    <t>Financial Comptroller General Office</t>
  </si>
  <si>
    <t>Monthly Fiscal Report</t>
  </si>
  <si>
    <t>F</t>
  </si>
  <si>
    <t>G</t>
  </si>
  <si>
    <t>Revenue (i+ii+iii)</t>
  </si>
  <si>
    <t>Other Receipts (i+ii+iii)</t>
  </si>
  <si>
    <t>H</t>
  </si>
  <si>
    <t>a. Fiscal Transfers (i+ii)</t>
  </si>
  <si>
    <t>b. Other  Recurrent Payments</t>
  </si>
  <si>
    <t xml:space="preserve"> </t>
  </si>
  <si>
    <t>Deficit financing (i+ii)</t>
  </si>
  <si>
    <t>2073/74</t>
  </si>
  <si>
    <t>2074/75</t>
  </si>
  <si>
    <t>2075/76</t>
  </si>
  <si>
    <t>Annual Budget/Receipt target</t>
  </si>
  <si>
    <t xml:space="preserve">   (ii) To Local Governments</t>
  </si>
  <si>
    <t xml:space="preserve">   (i) Domestic Borrowings Repayments</t>
  </si>
  <si>
    <t xml:space="preserve">   (ii) Foreign Loans Repayments</t>
  </si>
  <si>
    <t xml:space="preserve">   (iii) Loan Investment</t>
  </si>
  <si>
    <t xml:space="preserve">   (IV) Share Investment</t>
  </si>
  <si>
    <t xml:space="preserve">   (i) Tax</t>
  </si>
  <si>
    <t xml:space="preserve">   (ii) Non-Tax</t>
  </si>
  <si>
    <t xml:space="preserve">   (i) Foreign Grants</t>
  </si>
  <si>
    <t xml:space="preserve">   (ii) Principal Refund (Loan Investment)</t>
  </si>
  <si>
    <t xml:space="preserve">  (iii) Share Disinvestment</t>
  </si>
  <si>
    <t xml:space="preserve">   (i) Foreign loan</t>
  </si>
  <si>
    <t xml:space="preserve">   (ii) Domestic Borrowings</t>
  </si>
  <si>
    <t xml:space="preserve">   (iii) Overdraft</t>
  </si>
  <si>
    <t xml:space="preserve">2073/74 </t>
  </si>
  <si>
    <t>Payment and Expenditure: D-G-H=0</t>
  </si>
  <si>
    <t>Overdraft: D-G-H(i)-H(ii)-H(iii)</t>
  </si>
  <si>
    <t>Balance check: (you should get zero in all cells of the following two lines)</t>
  </si>
  <si>
    <t>BUD_YEAR</t>
  </si>
  <si>
    <t xml:space="preserve">   (i) To State Governments</t>
  </si>
  <si>
    <t>(NRs. in billion)</t>
  </si>
  <si>
    <t>Total Government Payments (A+B+C)</t>
  </si>
  <si>
    <t>Total government Receipt (E+F)</t>
  </si>
  <si>
    <t xml:space="preserve">   (iii) Recovery deposit</t>
  </si>
  <si>
    <t>ECONOMIC3_NEP</t>
  </si>
  <si>
    <t>NDATE</t>
  </si>
  <si>
    <t>EXP_TYPE_CODE</t>
  </si>
  <si>
    <t>EXPENDITURE_AMOUNT</t>
  </si>
  <si>
    <t>21100 पारिश्रमिक / सुविधा</t>
  </si>
  <si>
    <t>31100 खूद ऋण लगानी</t>
  </si>
  <si>
    <t>31200 खूद शेयर लगानी</t>
  </si>
  <si>
    <t>32200 खूद आन्तरिक ऋण</t>
  </si>
  <si>
    <t>32100 खूद वैदेशिक ऋण</t>
  </si>
  <si>
    <t>Growth rate in %</t>
  </si>
  <si>
    <t>As % of Annual Budget</t>
  </si>
  <si>
    <t>AGENCY_CODE</t>
  </si>
  <si>
    <t>ECONOMIC_CODE3</t>
  </si>
  <si>
    <t>fcgo-data-dissemination : daily_expenditure_summary</t>
  </si>
  <si>
    <t>EXP_TYPE</t>
  </si>
  <si>
    <t>CAPITAL_EXP</t>
  </si>
  <si>
    <t>STATE_TRANSFER</t>
  </si>
  <si>
    <t>LOCAL_TRANSFER</t>
  </si>
  <si>
    <t>OTHER_RECURRENT</t>
  </si>
  <si>
    <t>Published by Google Sheets– à¤¦à¥à¤°à¥à¤ªà¤¯à¥‹à¤—à¤•à¥‹ à¤°à¤¿à¤ªà¥‹à¤°à¥à¤Ÿ à¤—à¤°à¥à¤¨à¥à¤¹à¥‹à¤¸à¥–à¤¸à¥à¤µà¤šà¤¾à¤²à¤¿à¤¤ à¤°à¥‚à¤ªà¤®à¤¾ à¤…à¤ªà¤¡à¥‡à¤Ÿ à¤—à¤°à¤¿à¤¯à¥‹ à¤ªà¥à¤°à¤¤à¥à¤¯à¥‡à¤• 5à¤®à¤¿à¤¨à¥‡à¤Ÿà¤®à¤¾</t>
  </si>
  <si>
    <t>fcgo-data-dissemination : current_date_time</t>
  </si>
  <si>
    <t>SYSTIMESTAMP</t>
  </si>
  <si>
    <t>Published by Google Sheets– दुरुपयोगको रिपोर्ट गर्नुहोस्–स्वचालित रूपमा अपडेट गरियो प्रत्येक 5मिनेटमा</t>
  </si>
  <si>
    <t>&lt;=== Please input Nepali date in YYYYMMDD format</t>
  </si>
  <si>
    <t>Data Updated on</t>
  </si>
  <si>
    <t>Receipt/Payment till</t>
  </si>
  <si>
    <t>ECONOMIC_CODE2</t>
  </si>
  <si>
    <t>CLEARANCE_NDATE</t>
  </si>
  <si>
    <t>AMOUNT</t>
  </si>
  <si>
    <t>2074-02-29</t>
  </si>
  <si>
    <t>2074-02-30</t>
  </si>
  <si>
    <t>2074-02-31</t>
  </si>
  <si>
    <t>2074-04-31</t>
  </si>
  <si>
    <t>2074-04-32</t>
  </si>
  <si>
    <t>2074-06-31</t>
  </si>
  <si>
    <t>2075-02-29</t>
  </si>
  <si>
    <t>2075-02-30</t>
  </si>
  <si>
    <t>2075-02-31</t>
  </si>
  <si>
    <t>2075-03-32</t>
  </si>
  <si>
    <t xml:space="preserve">select </t>
  </si>
  <si>
    <t>bud_year,</t>
  </si>
  <si>
    <t>economic_code2,</t>
  </si>
  <si>
    <t>clearance_ndate,</t>
  </si>
  <si>
    <t>sum(amount) as amount</t>
  </si>
  <si>
    <t>from rmis7172.sas_rmis_revenue@TSADBRMIS</t>
  </si>
  <si>
    <t>where bud_year in ('2073/74','2074/75')</t>
  </si>
  <si>
    <t>and clearance_ndate is not null</t>
  </si>
  <si>
    <t>group by bud_year,</t>
  </si>
  <si>
    <t>clearance_ndate</t>
  </si>
  <si>
    <t>order by 1,2,3</t>
  </si>
  <si>
    <t>Note: The shaded area is not available for regular comparative analysis.</t>
  </si>
  <si>
    <t>fcgo-data-dissemination : daily_revenue_summary</t>
  </si>
  <si>
    <t>REVENUE_HEAD_CODE2</t>
  </si>
  <si>
    <t>COLLECTEDDATE</t>
  </si>
  <si>
    <t>REVENUE</t>
  </si>
  <si>
    <t>2074-01-01</t>
  </si>
  <si>
    <t>2074-01-02</t>
  </si>
  <si>
    <t>2074-01-03</t>
  </si>
  <si>
    <t>2074-01-04</t>
  </si>
  <si>
    <t>2074-01-05</t>
  </si>
  <si>
    <t>2074-01-06</t>
  </si>
  <si>
    <t>2074-01-07</t>
  </si>
  <si>
    <t>2074-01-08</t>
  </si>
  <si>
    <t>2074-01-09</t>
  </si>
  <si>
    <t>2074-01-10</t>
  </si>
  <si>
    <t>2074-01-11</t>
  </si>
  <si>
    <t>2074-01-12</t>
  </si>
  <si>
    <t>2074-01-13</t>
  </si>
  <si>
    <t>2074-01-14</t>
  </si>
  <si>
    <t>2074-01-15</t>
  </si>
  <si>
    <t>2074-01-16</t>
  </si>
  <si>
    <t>2074-01-17</t>
  </si>
  <si>
    <t>2074-01-18</t>
  </si>
  <si>
    <t>2074-01-19</t>
  </si>
  <si>
    <t>2074-01-20</t>
  </si>
  <si>
    <t>2074-01-21</t>
  </si>
  <si>
    <t>2074-01-22</t>
  </si>
  <si>
    <t>2074-01-23</t>
  </si>
  <si>
    <t>2074-01-24</t>
  </si>
  <si>
    <t>2074-01-25</t>
  </si>
  <si>
    <t>2074-01-26</t>
  </si>
  <si>
    <t>2074-01-27</t>
  </si>
  <si>
    <t>2074-01-28</t>
  </si>
  <si>
    <t>2074-01-29</t>
  </si>
  <si>
    <t>2074-01-30</t>
  </si>
  <si>
    <t>2074-01-31</t>
  </si>
  <si>
    <t>2074-02-01</t>
  </si>
  <si>
    <t>2074-02-02</t>
  </si>
  <si>
    <t>2074-02-03</t>
  </si>
  <si>
    <t>2074-02-04</t>
  </si>
  <si>
    <t>2074-02-05</t>
  </si>
  <si>
    <t>2074-02-06</t>
  </si>
  <si>
    <t>2074-02-07</t>
  </si>
  <si>
    <t>2074-02-08</t>
  </si>
  <si>
    <t>2074-02-09</t>
  </si>
  <si>
    <t>2074-02-10</t>
  </si>
  <si>
    <t>2074-02-11</t>
  </si>
  <si>
    <t>2074-02-12</t>
  </si>
  <si>
    <t>2074-02-13</t>
  </si>
  <si>
    <t>2074-02-14</t>
  </si>
  <si>
    <t>2074-02-15</t>
  </si>
  <si>
    <t>2074-02-16</t>
  </si>
  <si>
    <t>2074-02-17</t>
  </si>
  <si>
    <t>2074-02-18</t>
  </si>
  <si>
    <t>2074-02-19</t>
  </si>
  <si>
    <t>2074-02-20</t>
  </si>
  <si>
    <t>2074-02-21</t>
  </si>
  <si>
    <t>2074-02-22</t>
  </si>
  <si>
    <t>2074-02-23</t>
  </si>
  <si>
    <t>2074-02-24</t>
  </si>
  <si>
    <t>2074-02-25</t>
  </si>
  <si>
    <t>2074-02-26</t>
  </si>
  <si>
    <t>2074-02-27</t>
  </si>
  <si>
    <t>2074-02-28</t>
  </si>
  <si>
    <t>2074-03-01</t>
  </si>
  <si>
    <t>2074-03-02</t>
  </si>
  <si>
    <t>2074-03-03</t>
  </si>
  <si>
    <t>2074-03-04</t>
  </si>
  <si>
    <t>2074-03-05</t>
  </si>
  <si>
    <t>2074-03-06</t>
  </si>
  <si>
    <t>2074-03-07</t>
  </si>
  <si>
    <t>2074-03-08</t>
  </si>
  <si>
    <t>2074-03-09</t>
  </si>
  <si>
    <t>2074-03-10</t>
  </si>
  <si>
    <t>2074-03-11</t>
  </si>
  <si>
    <t>2074-03-12</t>
  </si>
  <si>
    <t>2074-03-13</t>
  </si>
  <si>
    <t>2074-03-14</t>
  </si>
  <si>
    <t>2074-03-15</t>
  </si>
  <si>
    <t>2074-03-16</t>
  </si>
  <si>
    <t>2074-03-17</t>
  </si>
  <si>
    <t>2074-03-18</t>
  </si>
  <si>
    <t>2074-03-19</t>
  </si>
  <si>
    <t>2074-03-20</t>
  </si>
  <si>
    <t>2074-03-21</t>
  </si>
  <si>
    <t>2074-03-22</t>
  </si>
  <si>
    <t>2074-03-23</t>
  </si>
  <si>
    <t>2074-03-24</t>
  </si>
  <si>
    <t>2074-03-25</t>
  </si>
  <si>
    <t>2074-03-26</t>
  </si>
  <si>
    <t>2074-03-27</t>
  </si>
  <si>
    <t>2074-03-28</t>
  </si>
  <si>
    <t>2074-03-29</t>
  </si>
  <si>
    <t>2074-03-30</t>
  </si>
  <si>
    <t>2074-03-31</t>
  </si>
  <si>
    <t>2074-04-01</t>
  </si>
  <si>
    <t>2074-04-02</t>
  </si>
  <si>
    <t>2074-04-03</t>
  </si>
  <si>
    <t>2074-04-04</t>
  </si>
  <si>
    <t>2074-04-05</t>
  </si>
  <si>
    <t>2074-04-06</t>
  </si>
  <si>
    <t>2074-04-07</t>
  </si>
  <si>
    <t>2074-04-08</t>
  </si>
  <si>
    <t>2074-04-09</t>
  </si>
  <si>
    <t>2074-04-10</t>
  </si>
  <si>
    <t>2074-04-11</t>
  </si>
  <si>
    <t>2074-04-12</t>
  </si>
  <si>
    <t>2074-04-13</t>
  </si>
  <si>
    <t>2074-04-14</t>
  </si>
  <si>
    <t>2074-04-15</t>
  </si>
  <si>
    <t>2074-04-16</t>
  </si>
  <si>
    <t>2074-04-17</t>
  </si>
  <si>
    <t>2074-04-18</t>
  </si>
  <si>
    <t>2074-04-19</t>
  </si>
  <si>
    <t>2074-04-20</t>
  </si>
  <si>
    <t>2074-04-21</t>
  </si>
  <si>
    <t>2074-04-22</t>
  </si>
  <si>
    <t>2074-04-23</t>
  </si>
  <si>
    <t>2074-04-24</t>
  </si>
  <si>
    <t>2074-04-25</t>
  </si>
  <si>
    <t>2074-04-26</t>
  </si>
  <si>
    <t>2074-04-27</t>
  </si>
  <si>
    <t>2074-04-28</t>
  </si>
  <si>
    <t>2074-04-29</t>
  </si>
  <si>
    <t>2074-04-30</t>
  </si>
  <si>
    <t>2074-05-01</t>
  </si>
  <si>
    <t>2074-05-02</t>
  </si>
  <si>
    <t>2074-05-03</t>
  </si>
  <si>
    <t>2074-05-04</t>
  </si>
  <si>
    <t>2074-05-05</t>
  </si>
  <si>
    <t>2074-05-06</t>
  </si>
  <si>
    <t>2074-05-07</t>
  </si>
  <si>
    <t>2074-05-08</t>
  </si>
  <si>
    <t>2074-05-09</t>
  </si>
  <si>
    <t>2074-05-10</t>
  </si>
  <si>
    <t>2074-05-11</t>
  </si>
  <si>
    <t>2074-05-12</t>
  </si>
  <si>
    <t>2074-05-13</t>
  </si>
  <si>
    <t>2074-05-14</t>
  </si>
  <si>
    <t>2074-05-15</t>
  </si>
  <si>
    <t>2074-05-16</t>
  </si>
  <si>
    <t>2074-05-17</t>
  </si>
  <si>
    <t>2074-05-18</t>
  </si>
  <si>
    <t>2074-05-19</t>
  </si>
  <si>
    <t>2074-05-20</t>
  </si>
  <si>
    <t>2074-05-21</t>
  </si>
  <si>
    <t>2074-05-22</t>
  </si>
  <si>
    <t>2074-05-23</t>
  </si>
  <si>
    <t>2074-05-24</t>
  </si>
  <si>
    <t>2074-05-25</t>
  </si>
  <si>
    <t>2074-05-26</t>
  </si>
  <si>
    <t>2074-05-27</t>
  </si>
  <si>
    <t>2074-05-28</t>
  </si>
  <si>
    <t>2074-05-29</t>
  </si>
  <si>
    <t>2074-05-30</t>
  </si>
  <si>
    <t>2074-05-31</t>
  </si>
  <si>
    <t>2074-06-01</t>
  </si>
  <si>
    <t>2074-06-02</t>
  </si>
  <si>
    <t>2074-06-03</t>
  </si>
  <si>
    <t>2074-06-04</t>
  </si>
  <si>
    <t>2074-06-05</t>
  </si>
  <si>
    <t>2074-06-06</t>
  </si>
  <si>
    <t>2074-06-07</t>
  </si>
  <si>
    <t>2074-06-08</t>
  </si>
  <si>
    <t>2074-06-09</t>
  </si>
  <si>
    <t>2074-06-10</t>
  </si>
  <si>
    <t>2074-06-11</t>
  </si>
  <si>
    <t>2074-06-12</t>
  </si>
  <si>
    <t>2074-06-13</t>
  </si>
  <si>
    <t>2074-06-14</t>
  </si>
  <si>
    <t>2074-06-15</t>
  </si>
  <si>
    <t>2074-06-16</t>
  </si>
  <si>
    <t>2074-06-17</t>
  </si>
  <si>
    <t>2074-06-18</t>
  </si>
  <si>
    <t>2074-06-19</t>
  </si>
  <si>
    <t>2074-06-20</t>
  </si>
  <si>
    <t>2074-06-21</t>
  </si>
  <si>
    <t>2074-06-22</t>
  </si>
  <si>
    <t>2074-06-23</t>
  </si>
  <si>
    <t>2074-06-24</t>
  </si>
  <si>
    <t>2074-06-25</t>
  </si>
  <si>
    <t>2074-06-26</t>
  </si>
  <si>
    <t>2074-06-27</t>
  </si>
  <si>
    <t>2074-06-28</t>
  </si>
  <si>
    <t>2074-06-29</t>
  </si>
  <si>
    <t>2074-06-30</t>
  </si>
  <si>
    <t>2074-07-01</t>
  </si>
  <si>
    <t>2074-07-02</t>
  </si>
  <si>
    <t>2074-07-03</t>
  </si>
  <si>
    <t>2074-07-04</t>
  </si>
  <si>
    <t>2074-07-05</t>
  </si>
  <si>
    <t>2074-07-06</t>
  </si>
  <si>
    <t>2074-07-07</t>
  </si>
  <si>
    <t>2074-07-08</t>
  </si>
  <si>
    <t>2074-07-09</t>
  </si>
  <si>
    <t>2074-07-10</t>
  </si>
  <si>
    <t>2074-07-11</t>
  </si>
  <si>
    <t>2074-07-12</t>
  </si>
  <si>
    <t>2074-07-13</t>
  </si>
  <si>
    <t>2074-07-14</t>
  </si>
  <si>
    <t>2074-07-15</t>
  </si>
  <si>
    <t>2074-07-16</t>
  </si>
  <si>
    <t>2074-07-17</t>
  </si>
  <si>
    <t>2074-07-18</t>
  </si>
  <si>
    <t>2074-07-19</t>
  </si>
  <si>
    <t>2074-07-20</t>
  </si>
  <si>
    <t>2074-07-21</t>
  </si>
  <si>
    <t>2074-07-22</t>
  </si>
  <si>
    <t>2074-07-23</t>
  </si>
  <si>
    <t>2074-07-24</t>
  </si>
  <si>
    <t>2074-07-25</t>
  </si>
  <si>
    <t>2074-07-26</t>
  </si>
  <si>
    <t>2074-07-27</t>
  </si>
  <si>
    <t>2074-07-28</t>
  </si>
  <si>
    <t>2074-07-29</t>
  </si>
  <si>
    <t>2074-07-30</t>
  </si>
  <si>
    <t>2074-08-01</t>
  </si>
  <si>
    <t>2074-08-02</t>
  </si>
  <si>
    <t>2074-08-03</t>
  </si>
  <si>
    <t>2074-08-04</t>
  </si>
  <si>
    <t>2074-08-05</t>
  </si>
  <si>
    <t>2074-08-06</t>
  </si>
  <si>
    <t>2074-08-07</t>
  </si>
  <si>
    <t>2074-08-08</t>
  </si>
  <si>
    <t>2074-08-09</t>
  </si>
  <si>
    <t>2074-08-10</t>
  </si>
  <si>
    <t>2074-08-11</t>
  </si>
  <si>
    <t>2074-08-12</t>
  </si>
  <si>
    <t>2074-08-13</t>
  </si>
  <si>
    <t>2074-08-14</t>
  </si>
  <si>
    <t>2074-08-15</t>
  </si>
  <si>
    <t>2074-08-16</t>
  </si>
  <si>
    <t>2074-08-17</t>
  </si>
  <si>
    <t>2074-08-18</t>
  </si>
  <si>
    <t>2074-08-19</t>
  </si>
  <si>
    <t>2074-08-20</t>
  </si>
  <si>
    <t>2074-08-21</t>
  </si>
  <si>
    <t>2074-08-22</t>
  </si>
  <si>
    <t>2074-08-23</t>
  </si>
  <si>
    <t>2074-08-24</t>
  </si>
  <si>
    <t>2074-08-25</t>
  </si>
  <si>
    <t>2074-08-26</t>
  </si>
  <si>
    <t>2074-08-27</t>
  </si>
  <si>
    <t>2074-08-28</t>
  </si>
  <si>
    <t>2074-08-29</t>
  </si>
  <si>
    <t>2074-09-01</t>
  </si>
  <si>
    <t>2074-09-02</t>
  </si>
  <si>
    <t>2074-09-03</t>
  </si>
  <si>
    <t>2074-09-04</t>
  </si>
  <si>
    <t>2074-09-05</t>
  </si>
  <si>
    <t>2074-09-06</t>
  </si>
  <si>
    <t>2074-09-07</t>
  </si>
  <si>
    <t>2074-09-08</t>
  </si>
  <si>
    <t>2074-09-09</t>
  </si>
  <si>
    <t>2074-09-10</t>
  </si>
  <si>
    <t>2074-09-11</t>
  </si>
  <si>
    <t>2074-09-12</t>
  </si>
  <si>
    <t>2074-09-13</t>
  </si>
  <si>
    <t>2074-09-14</t>
  </si>
  <si>
    <t>2074-09-15</t>
  </si>
  <si>
    <t>2074-09-16</t>
  </si>
  <si>
    <t>2074-09-17</t>
  </si>
  <si>
    <t>2074-09-18</t>
  </si>
  <si>
    <t>2074-09-19</t>
  </si>
  <si>
    <t>2074-09-20</t>
  </si>
  <si>
    <t>2074-09-21</t>
  </si>
  <si>
    <t>2074-09-22</t>
  </si>
  <si>
    <t>2074-09-23</t>
  </si>
  <si>
    <t>2074-09-24</t>
  </si>
  <si>
    <t>2074-09-25</t>
  </si>
  <si>
    <t>2074-09-26</t>
  </si>
  <si>
    <t>2074-09-27</t>
  </si>
  <si>
    <t>2074-09-28</t>
  </si>
  <si>
    <t>2074-09-29</t>
  </si>
  <si>
    <t>2074-09-30</t>
  </si>
  <si>
    <t>2074-10-01</t>
  </si>
  <si>
    <t>2074-10-02</t>
  </si>
  <si>
    <t>2074-10-03</t>
  </si>
  <si>
    <t>2074-10-04</t>
  </si>
  <si>
    <t>2074-10-05</t>
  </si>
  <si>
    <t>2074-10-06</t>
  </si>
  <si>
    <t>2074-10-07</t>
  </si>
  <si>
    <t>2074-10-08</t>
  </si>
  <si>
    <t>2074-10-09</t>
  </si>
  <si>
    <t>2074-10-10</t>
  </si>
  <si>
    <t>2074-10-11</t>
  </si>
  <si>
    <t>2074-10-12</t>
  </si>
  <si>
    <t>2074-10-13</t>
  </si>
  <si>
    <t>2074-10-14</t>
  </si>
  <si>
    <t>2074-10-15</t>
  </si>
  <si>
    <t>2074-10-16</t>
  </si>
  <si>
    <t>2074-10-17</t>
  </si>
  <si>
    <t>2074-10-18</t>
  </si>
  <si>
    <t>2074-10-19</t>
  </si>
  <si>
    <t>2074-10-20</t>
  </si>
  <si>
    <t>2074-10-21</t>
  </si>
  <si>
    <t>2074-10-22</t>
  </si>
  <si>
    <t>2074-10-23</t>
  </si>
  <si>
    <t>2074-10-24</t>
  </si>
  <si>
    <t>2074-10-25</t>
  </si>
  <si>
    <t>2074-10-26</t>
  </si>
  <si>
    <t>2074-10-27</t>
  </si>
  <si>
    <t>2074-10-28</t>
  </si>
  <si>
    <t>2074-10-29</t>
  </si>
  <si>
    <t>2074-11-01</t>
  </si>
  <si>
    <t>2074-11-02</t>
  </si>
  <si>
    <t>2074-11-03</t>
  </si>
  <si>
    <t>2074-11-04</t>
  </si>
  <si>
    <t>2074-11-05</t>
  </si>
  <si>
    <t>2074-11-06</t>
  </si>
  <si>
    <t>2074-11-07</t>
  </si>
  <si>
    <t>2074-11-08</t>
  </si>
  <si>
    <t>2074-11-09</t>
  </si>
  <si>
    <t>2074-11-10</t>
  </si>
  <si>
    <t>2074-11-11</t>
  </si>
  <si>
    <t>2074-11-12</t>
  </si>
  <si>
    <t>2074-11-13</t>
  </si>
  <si>
    <t>2074-11-14</t>
  </si>
  <si>
    <t>2074-11-15</t>
  </si>
  <si>
    <t>2074-11-16</t>
  </si>
  <si>
    <t>2074-11-17</t>
  </si>
  <si>
    <t>2074-11-18</t>
  </si>
  <si>
    <t>2074-11-19</t>
  </si>
  <si>
    <t>2074-11-20</t>
  </si>
  <si>
    <t>2074-11-21</t>
  </si>
  <si>
    <t>2074-11-22</t>
  </si>
  <si>
    <t>2074-11-23</t>
  </si>
  <si>
    <t>2074-11-24</t>
  </si>
  <si>
    <t>2074-11-25</t>
  </si>
  <si>
    <t>2074-11-26</t>
  </si>
  <si>
    <t>2074-11-27</t>
  </si>
  <si>
    <t>2074-11-28</t>
  </si>
  <si>
    <t>2074-11-29</t>
  </si>
  <si>
    <t>2074-11-30</t>
  </si>
  <si>
    <t>2074-12-01</t>
  </si>
  <si>
    <t>2074-12-02</t>
  </si>
  <si>
    <t>2074-12-03</t>
  </si>
  <si>
    <t>2074-12-04</t>
  </si>
  <si>
    <t>2074-12-05</t>
  </si>
  <si>
    <t>2074-12-06</t>
  </si>
  <si>
    <t>2074-12-07</t>
  </si>
  <si>
    <t>2074-12-08</t>
  </si>
  <si>
    <t>2074-12-09</t>
  </si>
  <si>
    <t>2074-12-10</t>
  </si>
  <si>
    <t>2074-12-11</t>
  </si>
  <si>
    <t>2074-12-12</t>
  </si>
  <si>
    <t>2074-12-13</t>
  </si>
  <si>
    <t>2074-12-14</t>
  </si>
  <si>
    <t>2074-12-15</t>
  </si>
  <si>
    <t>2074-12-16</t>
  </si>
  <si>
    <t>2074-12-17</t>
  </si>
  <si>
    <t>2074-12-18</t>
  </si>
  <si>
    <t>2074-12-19</t>
  </si>
  <si>
    <t>2074-12-20</t>
  </si>
  <si>
    <t>2074-12-21</t>
  </si>
  <si>
    <t>2074-12-22</t>
  </si>
  <si>
    <t>2074-12-23</t>
  </si>
  <si>
    <t>2074-12-24</t>
  </si>
  <si>
    <t>2074-12-25</t>
  </si>
  <si>
    <t>2074-12-26</t>
  </si>
  <si>
    <t>2074-12-27</t>
  </si>
  <si>
    <t>2074-12-28</t>
  </si>
  <si>
    <t>2074-12-29</t>
  </si>
  <si>
    <t>2074-12-30</t>
  </si>
  <si>
    <t>2075-01-01</t>
  </si>
  <si>
    <t>2075-01-02</t>
  </si>
  <si>
    <t>2075-01-03</t>
  </si>
  <si>
    <t>2075-01-04</t>
  </si>
  <si>
    <t>2075-01-05</t>
  </si>
  <si>
    <t>2075-01-06</t>
  </si>
  <si>
    <t>2075-01-07</t>
  </si>
  <si>
    <t>2075-01-08</t>
  </si>
  <si>
    <t>2075-01-09</t>
  </si>
  <si>
    <t>2075-01-10</t>
  </si>
  <si>
    <t>2075-01-11</t>
  </si>
  <si>
    <t>2075-01-12</t>
  </si>
  <si>
    <t>2075-01-13</t>
  </si>
  <si>
    <t>2075-01-14</t>
  </si>
  <si>
    <t>2075-01-15</t>
  </si>
  <si>
    <t>2075-01-16</t>
  </si>
  <si>
    <t>2075-01-17</t>
  </si>
  <si>
    <t>2075-01-18</t>
  </si>
  <si>
    <t>2075-01-19</t>
  </si>
  <si>
    <t>2075-01-20</t>
  </si>
  <si>
    <t>2075-01-21</t>
  </si>
  <si>
    <t>2075-01-22</t>
  </si>
  <si>
    <t>2075-01-23</t>
  </si>
  <si>
    <t>2075-01-24</t>
  </si>
  <si>
    <t>2075-01-25</t>
  </si>
  <si>
    <t>2075-01-26</t>
  </si>
  <si>
    <t>2075-01-27</t>
  </si>
  <si>
    <t>2075-01-28</t>
  </si>
  <si>
    <t>2075-01-29</t>
  </si>
  <si>
    <t>2075-01-30</t>
  </si>
  <si>
    <t>2075-01-31</t>
  </si>
  <si>
    <t>2075-02-01</t>
  </si>
  <si>
    <t>2075-02-02</t>
  </si>
  <si>
    <t>2075-02-03</t>
  </si>
  <si>
    <t>2075-02-04</t>
  </si>
  <si>
    <t>2075-02-05</t>
  </si>
  <si>
    <t>2075-02-06</t>
  </si>
  <si>
    <t>2075-02-07</t>
  </si>
  <si>
    <t>2075-02-08</t>
  </si>
  <si>
    <t>2075-02-09</t>
  </si>
  <si>
    <t>2075-02-10</t>
  </si>
  <si>
    <t>2075-02-11</t>
  </si>
  <si>
    <t>2075-02-12</t>
  </si>
  <si>
    <t>2075-02-13</t>
  </si>
  <si>
    <t>2075-02-14</t>
  </si>
  <si>
    <t>2075-02-15</t>
  </si>
  <si>
    <t>2075-02-16</t>
  </si>
  <si>
    <t>2075-02-17</t>
  </si>
  <si>
    <t>2075-02-18</t>
  </si>
  <si>
    <t>2075-02-19</t>
  </si>
  <si>
    <t>2075-02-20</t>
  </si>
  <si>
    <t>2075-02-21</t>
  </si>
  <si>
    <t>2075-02-22</t>
  </si>
  <si>
    <t>2075-02-23</t>
  </si>
  <si>
    <t>2075-02-24</t>
  </si>
  <si>
    <t>2075-02-25</t>
  </si>
  <si>
    <t>2075-02-26</t>
  </si>
  <si>
    <t>2075-02-27</t>
  </si>
  <si>
    <t>2075-02-28</t>
  </si>
  <si>
    <t>2075-03-01</t>
  </si>
  <si>
    <t>2075-03-02</t>
  </si>
  <si>
    <t>2075-03-03</t>
  </si>
  <si>
    <t>2075-03-04</t>
  </si>
  <si>
    <t>2075-03-05</t>
  </si>
  <si>
    <t>2075-03-06</t>
  </si>
  <si>
    <t>2075-03-07</t>
  </si>
  <si>
    <t>2075-03-08</t>
  </si>
  <si>
    <t>2075-03-09</t>
  </si>
  <si>
    <t>2075-03-10</t>
  </si>
  <si>
    <t>2075-03-11</t>
  </si>
  <si>
    <t>2075-03-12</t>
  </si>
  <si>
    <t>2075-03-13</t>
  </si>
  <si>
    <t>2075-03-14</t>
  </si>
  <si>
    <t>2075-03-15</t>
  </si>
  <si>
    <t>2075-03-16</t>
  </si>
  <si>
    <t>2075-03-17</t>
  </si>
  <si>
    <t>2075-03-18</t>
  </si>
  <si>
    <t>2075-03-19</t>
  </si>
  <si>
    <t>2075-03-20</t>
  </si>
  <si>
    <t>2075-03-21</t>
  </si>
  <si>
    <t>2075-03-22</t>
  </si>
  <si>
    <t>2075-03-23</t>
  </si>
  <si>
    <t>2075-03-24</t>
  </si>
  <si>
    <t>2075-03-25</t>
  </si>
  <si>
    <t>2075-03-26</t>
  </si>
  <si>
    <t>2075-03-27</t>
  </si>
  <si>
    <t>2075-03-28</t>
  </si>
  <si>
    <t>2075-03-29</t>
  </si>
  <si>
    <t>2075-03-30</t>
  </si>
  <si>
    <t>2075-03-31</t>
  </si>
  <si>
    <t>2075-04-01</t>
  </si>
  <si>
    <t>2075-04-02</t>
  </si>
  <si>
    <t>2075-04-03</t>
  </si>
  <si>
    <t>2075-04-04</t>
  </si>
  <si>
    <t>2075-04-05</t>
  </si>
  <si>
    <t>2075-04-06</t>
  </si>
  <si>
    <t>2075-04-07</t>
  </si>
  <si>
    <t>2075-04-08</t>
  </si>
  <si>
    <t>2075-04-09</t>
  </si>
  <si>
    <t>2075-04-10</t>
  </si>
  <si>
    <t>2075-04-11</t>
  </si>
  <si>
    <t>2075-04-12</t>
  </si>
  <si>
    <t>2075-04-13</t>
  </si>
  <si>
    <t>2075-04-14</t>
  </si>
  <si>
    <t>2075-04-15</t>
  </si>
  <si>
    <t>2075-04-16</t>
  </si>
  <si>
    <t>2075-04-17</t>
  </si>
  <si>
    <t>2075-04-18</t>
  </si>
  <si>
    <t>2075-04-19</t>
  </si>
  <si>
    <t>2075-04-20</t>
  </si>
  <si>
    <t>2075-04-21</t>
  </si>
  <si>
    <t>2075-04-22</t>
  </si>
  <si>
    <t>2075-04-23</t>
  </si>
  <si>
    <t>2075-04-24</t>
  </si>
  <si>
    <t>2075-04-25</t>
  </si>
  <si>
    <t>2075-04-26</t>
  </si>
  <si>
    <t>2075-04-27</t>
  </si>
  <si>
    <t>2075-04-28</t>
  </si>
  <si>
    <t>2075-04-29</t>
  </si>
  <si>
    <t>2075-04-30</t>
  </si>
  <si>
    <t>2075-04-31</t>
  </si>
  <si>
    <t>2075-05-01</t>
  </si>
  <si>
    <t>2075-05-02</t>
  </si>
  <si>
    <t>2075-05-03</t>
  </si>
  <si>
    <t>2075-05-04</t>
  </si>
  <si>
    <t>2075-05-05</t>
  </si>
  <si>
    <t>2075-05-06</t>
  </si>
  <si>
    <t>2075-05-07</t>
  </si>
  <si>
    <t>2075-05-08</t>
  </si>
  <si>
    <t>2075-05-09</t>
  </si>
  <si>
    <t>2075-05-10</t>
  </si>
  <si>
    <t>2075-05-11</t>
  </si>
  <si>
    <t>2075-05-12</t>
  </si>
  <si>
    <t>2075-05-13</t>
  </si>
  <si>
    <t>2075-05-14</t>
  </si>
  <si>
    <t>2075-05-15</t>
  </si>
  <si>
    <t>2075-05-16</t>
  </si>
  <si>
    <t>2075-05-17</t>
  </si>
  <si>
    <t>2075-05-18</t>
  </si>
  <si>
    <t>2075-05-19</t>
  </si>
  <si>
    <t>2075-05-20</t>
  </si>
  <si>
    <t>2075-05-21</t>
  </si>
  <si>
    <t>2075-05-22</t>
  </si>
  <si>
    <t>2075-05-23</t>
  </si>
  <si>
    <t>2075-05-24</t>
  </si>
  <si>
    <t>2075-05-25</t>
  </si>
  <si>
    <t>2075-05-26</t>
  </si>
  <si>
    <t>2075-05-27</t>
  </si>
  <si>
    <t>2075-05-28</t>
  </si>
  <si>
    <t>2075-05-29</t>
  </si>
  <si>
    <t>2075-05-30</t>
  </si>
  <si>
    <t>2075-05-31</t>
  </si>
  <si>
    <t>2075-06-01</t>
  </si>
  <si>
    <t>2075-06-02</t>
  </si>
  <si>
    <t>2075-06-03</t>
  </si>
  <si>
    <t>2075-06-04</t>
  </si>
  <si>
    <t>2075-06-05</t>
  </si>
  <si>
    <t>2075-06-06</t>
  </si>
  <si>
    <t>2075-06-07</t>
  </si>
  <si>
    <t>2075-06-08</t>
  </si>
  <si>
    <t>2075-06-09</t>
  </si>
  <si>
    <t>2075-06-10</t>
  </si>
  <si>
    <t>2075-06-11</t>
  </si>
  <si>
    <t>2075-06-12</t>
  </si>
  <si>
    <t>2075-06-13</t>
  </si>
  <si>
    <t>2075-06-14</t>
  </si>
  <si>
    <t>2075-06-15</t>
  </si>
  <si>
    <t>2075-06-16</t>
  </si>
  <si>
    <t>2075-06-17</t>
  </si>
  <si>
    <t>2075-06-18</t>
  </si>
  <si>
    <t>2075-06-19</t>
  </si>
  <si>
    <t>2075-06-20</t>
  </si>
  <si>
    <t>2075-06-21</t>
  </si>
  <si>
    <t>2075-06-22</t>
  </si>
  <si>
    <t>2075-06-23</t>
  </si>
  <si>
    <t>2075-06-24</t>
  </si>
  <si>
    <t>2075-06-25</t>
  </si>
  <si>
    <t>2075-06-26</t>
  </si>
  <si>
    <t>2075-06-27</t>
  </si>
  <si>
    <t>2075-06-28</t>
  </si>
  <si>
    <t>2075-06-29</t>
  </si>
  <si>
    <t>2075-06-30</t>
  </si>
  <si>
    <t>2075-06-31</t>
  </si>
  <si>
    <t>2075-07-01</t>
  </si>
  <si>
    <t>2075-07-02</t>
  </si>
  <si>
    <t>2075-07-03</t>
  </si>
  <si>
    <t>2075-07-04</t>
  </si>
  <si>
    <t>2075-07-05</t>
  </si>
  <si>
    <t>2075-07-06</t>
  </si>
  <si>
    <t>2075-07-07</t>
  </si>
  <si>
    <t>2075-07-08</t>
  </si>
  <si>
    <t>2075-07-09</t>
  </si>
  <si>
    <t>2075-07-10</t>
  </si>
  <si>
    <t>2075-07-11</t>
  </si>
  <si>
    <t>2075-07-12</t>
  </si>
  <si>
    <t>2075-07-13</t>
  </si>
  <si>
    <t>2075-07-14</t>
  </si>
  <si>
    <t>2075-07-15</t>
  </si>
  <si>
    <t>2075-07-16</t>
  </si>
  <si>
    <t>2075-07-17</t>
  </si>
  <si>
    <t>2075-07-18</t>
  </si>
  <si>
    <t>2075-07-19</t>
  </si>
  <si>
    <t>2075-07-20</t>
  </si>
  <si>
    <t>2075-07-21</t>
  </si>
  <si>
    <t>2075-07-22</t>
  </si>
  <si>
    <t>2075-07-23</t>
  </si>
  <si>
    <t>2075-07-24</t>
  </si>
  <si>
    <t>2075-07-25</t>
  </si>
  <si>
    <t>2075-07-26</t>
  </si>
  <si>
    <t>2075-07-27</t>
  </si>
  <si>
    <t>2075-07-28</t>
  </si>
  <si>
    <t>2075-07-29</t>
  </si>
  <si>
    <t>2075-07-30</t>
  </si>
  <si>
    <t>2075-08-01</t>
  </si>
  <si>
    <t>2075-08-02</t>
  </si>
  <si>
    <t>2075-08-03</t>
  </si>
  <si>
    <t>2075-08-04</t>
  </si>
  <si>
    <t>2075-08-05</t>
  </si>
  <si>
    <t>2075-08-06</t>
  </si>
  <si>
    <t>2075-08-07</t>
  </si>
  <si>
    <t>2075-08-08</t>
  </si>
  <si>
    <t>2075-08-09</t>
  </si>
  <si>
    <t>2075-08-10</t>
  </si>
  <si>
    <t>2075-08-11</t>
  </si>
  <si>
    <t>2075-08-12</t>
  </si>
  <si>
    <t>2075-08-13</t>
  </si>
  <si>
    <t>2075-08-14</t>
  </si>
  <si>
    <t>2075-08-15</t>
  </si>
  <si>
    <t>2075-08-16</t>
  </si>
  <si>
    <t>2075-08-17</t>
  </si>
  <si>
    <t>2075-08-18</t>
  </si>
  <si>
    <t>2075-08-19</t>
  </si>
  <si>
    <t>2075-08-20</t>
  </si>
  <si>
    <t>2075-08-21</t>
  </si>
  <si>
    <t>2075-08-22</t>
  </si>
  <si>
    <t>2075-08-23</t>
  </si>
  <si>
    <t>2075-08-24</t>
  </si>
  <si>
    <t>2075-08-25</t>
  </si>
  <si>
    <t>2075-08-26</t>
  </si>
  <si>
    <t>2075-08-27</t>
  </si>
  <si>
    <t>2075-08-28</t>
  </si>
  <si>
    <t>2075-08-29</t>
  </si>
  <si>
    <t>2075-09-01</t>
  </si>
  <si>
    <t>2075-09-02</t>
  </si>
  <si>
    <t>2075-09-03</t>
  </si>
  <si>
    <t>2075-09-04</t>
  </si>
  <si>
    <t>2075-09-05</t>
  </si>
  <si>
    <t>2075-09-06</t>
  </si>
  <si>
    <t>2075-09-07</t>
  </si>
  <si>
    <t>2075-09-08</t>
  </si>
  <si>
    <t>2075-09-09</t>
  </si>
  <si>
    <t>2075-09-10</t>
  </si>
  <si>
    <t>2075-09-11</t>
  </si>
  <si>
    <t>2075-09-12</t>
  </si>
  <si>
    <t>2075-09-13</t>
  </si>
  <si>
    <t>2075-09-14</t>
  </si>
  <si>
    <t>2075-09-15</t>
  </si>
  <si>
    <t>2075-09-16</t>
  </si>
  <si>
    <t>2075-09-17</t>
  </si>
  <si>
    <t>2075-09-18</t>
  </si>
  <si>
    <t>2075-09-19</t>
  </si>
  <si>
    <t>2075-09-20</t>
  </si>
  <si>
    <t>2075-09-21</t>
  </si>
  <si>
    <t>2075-09-22</t>
  </si>
  <si>
    <t>2075-09-23</t>
  </si>
  <si>
    <t>2075-09-24</t>
  </si>
  <si>
    <t>2075-09-25</t>
  </si>
  <si>
    <t>2075-09-26</t>
  </si>
  <si>
    <t>2075-09-27</t>
  </si>
  <si>
    <t>2075-09-28</t>
  </si>
  <si>
    <t>2075-09-29</t>
  </si>
  <si>
    <t>2075-09-30</t>
  </si>
  <si>
    <t>2075-10-01</t>
  </si>
  <si>
    <t>2075-10-02</t>
  </si>
  <si>
    <t>2075-10-03</t>
  </si>
  <si>
    <t>2075-10-04</t>
  </si>
  <si>
    <t>2075-10-05</t>
  </si>
  <si>
    <t>2075-10-06</t>
  </si>
  <si>
    <t>2075-10-07</t>
  </si>
  <si>
    <t>2075-10-08</t>
  </si>
  <si>
    <t>2075-10-09</t>
  </si>
  <si>
    <t>2075-10-10</t>
  </si>
  <si>
    <t>2075-10-11</t>
  </si>
  <si>
    <t>2075-10-12</t>
  </si>
  <si>
    <t>2075-10-13</t>
  </si>
  <si>
    <t>2075-10-14</t>
  </si>
  <si>
    <t>2075-10-15</t>
  </si>
  <si>
    <t>2075-10-16</t>
  </si>
  <si>
    <t>2075-10-17</t>
  </si>
  <si>
    <t>2075-10-18</t>
  </si>
  <si>
    <t>2075-10-19</t>
  </si>
  <si>
    <t>2075-10-20</t>
  </si>
  <si>
    <t>2075-10-21</t>
  </si>
  <si>
    <t>2075-10-22</t>
  </si>
  <si>
    <t>2075-10-23</t>
  </si>
  <si>
    <t>2075-10-24</t>
  </si>
  <si>
    <t>2075-10-25</t>
  </si>
  <si>
    <t>2075-10-26</t>
  </si>
  <si>
    <t>2075-10-27</t>
  </si>
  <si>
    <t>2075-10-28</t>
  </si>
  <si>
    <t>2075-10-29</t>
  </si>
  <si>
    <t>2075-11-01</t>
  </si>
  <si>
    <t>2075-11-02</t>
  </si>
  <si>
    <t>2075-11-03</t>
  </si>
  <si>
    <t>2075-11-04</t>
  </si>
  <si>
    <t>2075-11-05</t>
  </si>
  <si>
    <t>2075-11-06</t>
  </si>
  <si>
    <t>2075-11-07</t>
  </si>
  <si>
    <t>2075-11-08</t>
  </si>
  <si>
    <t>2075-11-09</t>
  </si>
  <si>
    <t>2075-11-10</t>
  </si>
  <si>
    <t>2075-11-11</t>
  </si>
  <si>
    <t>2075-11-12</t>
  </si>
  <si>
    <t>2075-11-13</t>
  </si>
  <si>
    <t>2075-11-14</t>
  </si>
  <si>
    <t>2075-11-15</t>
  </si>
  <si>
    <t>2075-11-16</t>
  </si>
  <si>
    <t>2075-11-17</t>
  </si>
  <si>
    <t>2075-11-18</t>
  </si>
  <si>
    <t>2075-11-19</t>
  </si>
  <si>
    <t>2075-11-20</t>
  </si>
  <si>
    <t>2075-11-21</t>
  </si>
  <si>
    <t>2075-11-22</t>
  </si>
  <si>
    <t>2075-11-23</t>
  </si>
  <si>
    <t>2075-11-24</t>
  </si>
  <si>
    <t>2075-11-25</t>
  </si>
  <si>
    <t>2075-11-26</t>
  </si>
  <si>
    <t>2075-11-27</t>
  </si>
  <si>
    <t>2075-11-28</t>
  </si>
  <si>
    <t>2075-11-29</t>
  </si>
  <si>
    <t>2075-11-30</t>
  </si>
  <si>
    <t>2075-12-01</t>
  </si>
  <si>
    <t>2075-12-02</t>
  </si>
  <si>
    <t>2075-12-03</t>
  </si>
  <si>
    <t>2075-12-04</t>
  </si>
  <si>
    <t>2075-12-05</t>
  </si>
  <si>
    <t>2075-12-06</t>
  </si>
  <si>
    <t>2075-12-07</t>
  </si>
  <si>
    <t>2075-12-08</t>
  </si>
  <si>
    <t>2075-12-09</t>
  </si>
  <si>
    <t>2075-12-10</t>
  </si>
  <si>
    <t>2075-12-11</t>
  </si>
  <si>
    <t>2075-12-12</t>
  </si>
  <si>
    <t>2075-12-13</t>
  </si>
  <si>
    <t>2075-12-14</t>
  </si>
  <si>
    <t>2075-12-15</t>
  </si>
  <si>
    <t>2075-12-16</t>
  </si>
  <si>
    <t>2075-12-17</t>
  </si>
  <si>
    <t>2075-12-18</t>
  </si>
  <si>
    <t>2075-12-19</t>
  </si>
  <si>
    <t>2075-12-20</t>
  </si>
  <si>
    <t>2075-12-21</t>
  </si>
  <si>
    <t>2075-12-22</t>
  </si>
  <si>
    <t>2075-12-23</t>
  </si>
  <si>
    <t>2075-12-24</t>
  </si>
  <si>
    <t>2075-12-25</t>
  </si>
  <si>
    <t>2075-12-26</t>
  </si>
  <si>
    <t>2075-12-27</t>
  </si>
  <si>
    <t>2075-12-28</t>
  </si>
  <si>
    <t>2075-12-29</t>
  </si>
  <si>
    <t>2075-12-30</t>
  </si>
  <si>
    <t>2076-01-01</t>
  </si>
  <si>
    <t>2076-01-02</t>
  </si>
  <si>
    <t>2076-01-03</t>
  </si>
  <si>
    <t>2076-01-04</t>
  </si>
  <si>
    <t>2076-01-05</t>
  </si>
  <si>
    <t>2076-01-06</t>
  </si>
  <si>
    <t>2076-01-07</t>
  </si>
  <si>
    <t>2076-01-08</t>
  </si>
  <si>
    <t>2076-01-09</t>
  </si>
  <si>
    <t>2076-01-10</t>
  </si>
  <si>
    <t>2076-01-11</t>
  </si>
  <si>
    <t>2076-01-12</t>
  </si>
  <si>
    <t>2076-01-13</t>
  </si>
  <si>
    <t>2076-01-14</t>
  </si>
  <si>
    <t>2076-01-15</t>
  </si>
  <si>
    <t>2076-01-16</t>
  </si>
  <si>
    <t>2076-01-17</t>
  </si>
  <si>
    <t>2076-01-18</t>
  </si>
  <si>
    <t>2076-01-19</t>
  </si>
  <si>
    <t>2076-01-20</t>
  </si>
  <si>
    <t>2076-01-21</t>
  </si>
  <si>
    <t>2076-01-22</t>
  </si>
  <si>
    <t>2076-01-23</t>
  </si>
  <si>
    <t>2076-01-24</t>
  </si>
  <si>
    <t>2076-01-25</t>
  </si>
  <si>
    <t>2076-01-26</t>
  </si>
  <si>
    <t>2076-01-27</t>
  </si>
  <si>
    <t>2076-01-28</t>
  </si>
  <si>
    <t>2076-01-29</t>
  </si>
  <si>
    <t>2076-01-30</t>
  </si>
  <si>
    <t>2076-01-31</t>
  </si>
  <si>
    <t>2076-02-01</t>
  </si>
  <si>
    <t>2076-02-02</t>
  </si>
  <si>
    <t>2076-02-03</t>
  </si>
  <si>
    <t>2076-02-04</t>
  </si>
  <si>
    <t>2076-02-05</t>
  </si>
  <si>
    <t>2076-02-06</t>
  </si>
  <si>
    <t>2076-02-07</t>
  </si>
  <si>
    <t>2076-02-08</t>
  </si>
  <si>
    <t>2076-02-09</t>
  </si>
  <si>
    <t>2076-02-10</t>
  </si>
  <si>
    <t>2076-02-11</t>
  </si>
  <si>
    <t>2076-02-12</t>
  </si>
  <si>
    <t>2076-02-13</t>
  </si>
  <si>
    <t>2076-02-14</t>
  </si>
  <si>
    <t>2076-02-15</t>
  </si>
  <si>
    <t>2076-02-16</t>
  </si>
  <si>
    <t>2076-02-17</t>
  </si>
  <si>
    <t>2076-02-18</t>
  </si>
  <si>
    <t>2076-02-19</t>
  </si>
  <si>
    <t>2076-02-20</t>
  </si>
  <si>
    <t>2076-02-21</t>
  </si>
  <si>
    <t>2076-02-22</t>
  </si>
  <si>
    <t>2076-02-23</t>
  </si>
  <si>
    <t>2076-02-24</t>
  </si>
  <si>
    <t>2076-02-25</t>
  </si>
  <si>
    <t>2076-02-26</t>
  </si>
  <si>
    <t>2076-02-27</t>
  </si>
  <si>
    <t>2076-02-28</t>
  </si>
  <si>
    <t>2076-02-29</t>
  </si>
  <si>
    <t>2076-02-30</t>
  </si>
  <si>
    <t>2076-02-31</t>
  </si>
  <si>
    <t>2076-02-32</t>
  </si>
  <si>
    <t>2076-03-01</t>
  </si>
  <si>
    <t>2076-03-02</t>
  </si>
  <si>
    <t>2076-03-03</t>
  </si>
  <si>
    <t>2076-03-04</t>
  </si>
  <si>
    <t>2076-03-05</t>
  </si>
  <si>
    <t>2076-03-06</t>
  </si>
  <si>
    <t>2076-03-07</t>
  </si>
  <si>
    <t>2076-03-08</t>
  </si>
  <si>
    <t>2076-03-09</t>
  </si>
  <si>
    <t>2076-03-10</t>
  </si>
  <si>
    <t>2076-03-11</t>
  </si>
  <si>
    <t>2076-03-12</t>
  </si>
  <si>
    <t>2076-03-13</t>
  </si>
  <si>
    <t>2076-03-14</t>
  </si>
  <si>
    <t>2076-03-15</t>
  </si>
  <si>
    <t>2076-03-16</t>
  </si>
  <si>
    <t>2076-03-17</t>
  </si>
  <si>
    <t>2076-03-18</t>
  </si>
  <si>
    <t>2076-03-19</t>
  </si>
  <si>
    <t>2076-03-20</t>
  </si>
  <si>
    <t>2076-03-21</t>
  </si>
  <si>
    <t>2076-03-22</t>
  </si>
  <si>
    <t>2076-03-23</t>
  </si>
  <si>
    <t>2076-03-24</t>
  </si>
  <si>
    <t>2076-03-25</t>
  </si>
  <si>
    <t>2076-03-26</t>
  </si>
  <si>
    <t>2076-03-27</t>
  </si>
  <si>
    <t>2076-03-28</t>
  </si>
  <si>
    <t>2076-03-29</t>
  </si>
  <si>
    <t>2076-03-30</t>
  </si>
  <si>
    <t>2076-03-31</t>
  </si>
  <si>
    <t>2076-04-01</t>
  </si>
  <si>
    <t>2076-04-02</t>
  </si>
  <si>
    <t>2076-04-03</t>
  </si>
  <si>
    <t>2076-04-04</t>
  </si>
  <si>
    <t>2076-04-05</t>
  </si>
  <si>
    <t>2076-04-06</t>
  </si>
  <si>
    <t>2076-04-07</t>
  </si>
  <si>
    <t>2076-04-08</t>
  </si>
  <si>
    <t>2076-04-09</t>
  </si>
  <si>
    <t>2076-04-10</t>
  </si>
  <si>
    <t>2076-04-11</t>
  </si>
  <si>
    <t>2076-04-12</t>
  </si>
  <si>
    <t>2076-04-13</t>
  </si>
  <si>
    <t>2076-04-14</t>
  </si>
  <si>
    <t>2076-04-15</t>
  </si>
  <si>
    <t>2076-04-16</t>
  </si>
  <si>
    <t>2076-04-17</t>
  </si>
  <si>
    <t>2076-04-18</t>
  </si>
  <si>
    <t>2076-04-19</t>
  </si>
  <si>
    <t>2076-04-20</t>
  </si>
  <si>
    <t>2076-04-21</t>
  </si>
  <si>
    <t>2076-04-22</t>
  </si>
  <si>
    <t>2076-04-23</t>
  </si>
  <si>
    <t>2076-04-24</t>
  </si>
  <si>
    <t>2076-04-25</t>
  </si>
  <si>
    <t>2076-04-26</t>
  </si>
  <si>
    <t>2076-04-27</t>
  </si>
  <si>
    <t>2076-04-28</t>
  </si>
  <si>
    <t>2076-04-29</t>
  </si>
  <si>
    <t>2076-04-30</t>
  </si>
  <si>
    <t>2076-04-31</t>
  </si>
  <si>
    <t>2076-04-32</t>
  </si>
  <si>
    <t>2076-05-01</t>
  </si>
  <si>
    <t>2076-05-02</t>
  </si>
  <si>
    <t>2076-05-03</t>
  </si>
  <si>
    <t>2076-05-04</t>
  </si>
  <si>
    <t>2076-05-05</t>
  </si>
  <si>
    <t>2076-05-06</t>
  </si>
  <si>
    <t>2076-05-07</t>
  </si>
  <si>
    <t>2076-05-08</t>
  </si>
  <si>
    <t>2076-05-09</t>
  </si>
  <si>
    <t>2076-05-10</t>
  </si>
  <si>
    <t>2076-05-11</t>
  </si>
  <si>
    <t>2076-05-12</t>
  </si>
  <si>
    <t>2076-05-13</t>
  </si>
  <si>
    <t>2076-05-14</t>
  </si>
  <si>
    <t>2076-05-15</t>
  </si>
  <si>
    <t>2076-05-16</t>
  </si>
  <si>
    <t>2076-05-17</t>
  </si>
  <si>
    <t>2076-05-18</t>
  </si>
  <si>
    <t>2076-05-19</t>
  </si>
  <si>
    <t>2076-05-20</t>
  </si>
  <si>
    <t>2076-05-21</t>
  </si>
  <si>
    <t>2076-05-22</t>
  </si>
  <si>
    <t>2076-05-23</t>
  </si>
  <si>
    <t>2076-05-24</t>
  </si>
  <si>
    <t>2076-05-25</t>
  </si>
  <si>
    <t>2076-05-26</t>
  </si>
  <si>
    <t>2076-05-27</t>
  </si>
  <si>
    <t>2076-05-28</t>
  </si>
  <si>
    <t>2076-05-29</t>
  </si>
  <si>
    <t>2076-05-30</t>
  </si>
  <si>
    <t>2076-05-31</t>
  </si>
  <si>
    <t>2076-06-01</t>
  </si>
  <si>
    <t>2076-06-02</t>
  </si>
  <si>
    <t>2076-06-03</t>
  </si>
  <si>
    <t>2076-06-04</t>
  </si>
  <si>
    <t>2076-06-05</t>
  </si>
  <si>
    <t>2076-06-06</t>
  </si>
  <si>
    <t>2076-06-07</t>
  </si>
  <si>
    <t>2076-06-08</t>
  </si>
  <si>
    <t>2076-06-09</t>
  </si>
  <si>
    <t>2076-06-10</t>
  </si>
  <si>
    <t>2076-06-11</t>
  </si>
  <si>
    <t>2076-06-12</t>
  </si>
  <si>
    <t>2076-06-13</t>
  </si>
  <si>
    <t>2076-06-14</t>
  </si>
  <si>
    <t>2076-06-15</t>
  </si>
  <si>
    <t>2076-06-16</t>
  </si>
  <si>
    <t>2076-06-17</t>
  </si>
  <si>
    <t>2076-06-18</t>
  </si>
  <si>
    <t>2076-06-19</t>
  </si>
  <si>
    <t>2076-06-20</t>
  </si>
  <si>
    <t>2076-06-21</t>
  </si>
  <si>
    <t>2076-06-22</t>
  </si>
  <si>
    <t>2076-06-23</t>
  </si>
  <si>
    <t>2076-06-24</t>
  </si>
  <si>
    <t>2076-06-25</t>
  </si>
  <si>
    <t>2076-06-26</t>
  </si>
  <si>
    <t>2076-06-27</t>
  </si>
  <si>
    <t>2076-06-28</t>
  </si>
  <si>
    <t>2076-06-29</t>
  </si>
  <si>
    <t>2076-06-30</t>
  </si>
  <si>
    <t>2076-07-01</t>
  </si>
  <si>
    <t>2076-07-02</t>
  </si>
  <si>
    <t>2076-07-03</t>
  </si>
  <si>
    <t>2076-07-04</t>
  </si>
  <si>
    <t>2076-07-05</t>
  </si>
  <si>
    <t>2076-07-06</t>
  </si>
  <si>
    <t>2076-07-07</t>
  </si>
  <si>
    <t>2076-07-08</t>
  </si>
  <si>
    <t>2076-07-09</t>
  </si>
  <si>
    <t>2076-07-10</t>
  </si>
  <si>
    <t>2076-07-11</t>
  </si>
  <si>
    <t>2076-07-12</t>
  </si>
  <si>
    <t>2076-07-13</t>
  </si>
  <si>
    <t>2076-07-14</t>
  </si>
  <si>
    <t>2076-07-15</t>
  </si>
  <si>
    <t>2076-07-16</t>
  </si>
  <si>
    <t>2076-07-17</t>
  </si>
  <si>
    <t>2076-07-18</t>
  </si>
  <si>
    <t>2076-07-19</t>
  </si>
  <si>
    <t>2076-07-20</t>
  </si>
  <si>
    <t>2076-07-21</t>
  </si>
  <si>
    <t>2076-07-22</t>
  </si>
  <si>
    <t>2076-07-23</t>
  </si>
  <si>
    <t>2076-07-24</t>
  </si>
  <si>
    <t>2076-07-25</t>
  </si>
  <si>
    <t>2076-07-26</t>
  </si>
  <si>
    <t>2076-07-27</t>
  </si>
  <si>
    <t>2076-07-28</t>
  </si>
  <si>
    <t>2076-07-29</t>
  </si>
  <si>
    <t>2076-07-30</t>
  </si>
  <si>
    <t>2076-08-01</t>
  </si>
  <si>
    <t>2076-08-02</t>
  </si>
  <si>
    <t>2076-08-03</t>
  </si>
  <si>
    <t>2076-08-04</t>
  </si>
  <si>
    <t>2076-08-05</t>
  </si>
  <si>
    <t>2076-08-06</t>
  </si>
  <si>
    <t>2076-08-07</t>
  </si>
  <si>
    <t>2076-08-08</t>
  </si>
  <si>
    <t>2076-08-09</t>
  </si>
  <si>
    <t>2076-08-10</t>
  </si>
  <si>
    <t>2076-08-11</t>
  </si>
  <si>
    <t>2076-08-12</t>
  </si>
  <si>
    <t>2076-08-13</t>
  </si>
  <si>
    <t>2076-08-14</t>
  </si>
  <si>
    <t>2076-08-15</t>
  </si>
  <si>
    <t>2076-08-16</t>
  </si>
  <si>
    <t>2076-08-17</t>
  </si>
  <si>
    <t>2076-08-18</t>
  </si>
  <si>
    <t>2076-08-19</t>
  </si>
  <si>
    <t>2076-08-20</t>
  </si>
  <si>
    <t>2076-08-21</t>
  </si>
  <si>
    <t>2076-08-22</t>
  </si>
  <si>
    <t>2076-08-23</t>
  </si>
  <si>
    <t>2076-08-24</t>
  </si>
  <si>
    <t>2076-08-25</t>
  </si>
  <si>
    <t>2076-08-26</t>
  </si>
  <si>
    <t>2076-08-27</t>
  </si>
  <si>
    <t>2076-08-28</t>
  </si>
  <si>
    <t>2076-08-29</t>
  </si>
  <si>
    <t>2076-08-30</t>
  </si>
  <si>
    <t>2076-09-01</t>
  </si>
  <si>
    <t>2076-09-02</t>
  </si>
  <si>
    <t>2076-09-03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</si>
</sst>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F400]h:mm:ss\ AM/PM"/>
    <numFmt numFmtId="165" formatCode="0.0%"/>
  </numFmts>
  <fonts count="17" x14ac:knownFonts="1">
    <font>
      <sz val="11"/>
      <color theme="1"/>
      <name val="Calibri"/>
      <family val="2"/>
      <scheme val="minor"/>
    </font>
    <font>
      <sz val="15"/>
      <color theme="1"/>
      <name val="Cambria"/>
      <family val="1"/>
    </font>
    <font>
      <sz val="19"/>
      <color theme="1"/>
      <name val="Cambria"/>
      <family val="1"/>
    </font>
    <font>
      <sz val="17"/>
      <color theme="1"/>
      <name val="Cambria"/>
      <family val="1"/>
    </font>
    <font>
      <b/>
      <sz val="15"/>
      <color rgb="FFFF0000"/>
      <name val="Cambria"/>
      <family val="1"/>
    </font>
    <font>
      <sz val="8"/>
      <name val="Calibri"/>
      <family val="2"/>
      <scheme val="minor"/>
    </font>
    <font>
      <b/>
      <sz val="15"/>
      <color rgb="FF00B0F0"/>
      <name val="Cambria"/>
      <family val="1"/>
    </font>
    <font>
      <sz val="15"/>
      <color rgb="FF00B0F0"/>
      <name val="Cambria"/>
      <family val="1"/>
    </font>
    <font>
      <b/>
      <sz val="15"/>
      <color rgb="FFFF0000"/>
      <name val="Cambria"/>
      <family val="1"/>
    </font>
    <font>
      <sz val="15"/>
      <color theme="1"/>
      <name val="Cambria"/>
      <family val="1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7"/>
      <color theme="1"/>
      <name val="Cambria"/>
      <family val="1"/>
    </font>
    <font>
      <b/>
      <sz val="19"/>
      <color theme="1"/>
      <name val="Cambria"/>
      <family val="1"/>
    </font>
    <font>
      <b/>
      <sz val="19"/>
      <color theme="1"/>
      <name val="Cambria"/>
      <family val="1"/>
      <scheme val="major"/>
    </font>
    <font>
      <sz val="15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43" fontId="0" fillId="0" borderId="0" xfId="1" applyFont="1"/>
    <xf numFmtId="0" fontId="1" fillId="0" borderId="1" xfId="0" applyFont="1" applyBorder="1" applyAlignment="1">
      <alignment horizontal="left" vertical="center"/>
    </xf>
    <xf numFmtId="3" fontId="2" fillId="0" borderId="0" xfId="1" applyNumberFormat="1" applyFont="1" applyAlignment="1">
      <alignment horizontal="center" vertical="center"/>
    </xf>
    <xf numFmtId="3" fontId="3" fillId="0" borderId="1" xfId="1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3" fontId="7" fillId="0" borderId="1" xfId="1" applyNumberFormat="1" applyFont="1" applyBorder="1" applyAlignment="1">
      <alignment horizontal="center" vertical="center"/>
    </xf>
    <xf numFmtId="3" fontId="1" fillId="0" borderId="1" xfId="1" applyNumberFormat="1" applyFont="1" applyBorder="1" applyAlignment="1">
      <alignment horizontal="center" vertical="center"/>
    </xf>
    <xf numFmtId="3" fontId="8" fillId="0" borderId="1" xfId="1" applyNumberFormat="1" applyFont="1" applyBorder="1" applyAlignment="1">
      <alignment horizontal="center" vertical="center"/>
    </xf>
    <xf numFmtId="3" fontId="0" fillId="0" borderId="0" xfId="1" applyNumberFormat="1" applyFont="1" applyAlignment="1">
      <alignment horizontal="center"/>
    </xf>
    <xf numFmtId="1" fontId="7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22" fontId="0" fillId="0" borderId="0" xfId="0" applyNumberFormat="1"/>
    <xf numFmtId="0" fontId="11" fillId="0" borderId="0" xfId="0" applyFont="1" applyAlignment="1">
      <alignment horizontal="left"/>
    </xf>
    <xf numFmtId="164" fontId="11" fillId="0" borderId="0" xfId="0" applyNumberFormat="1" applyFont="1" applyAlignment="1">
      <alignment horizontal="center"/>
    </xf>
    <xf numFmtId="14" fontId="11" fillId="0" borderId="0" xfId="0" applyNumberFormat="1" applyFont="1" applyAlignment="1">
      <alignment horizontal="center"/>
    </xf>
    <xf numFmtId="165" fontId="2" fillId="0" borderId="0" xfId="2" applyNumberFormat="1" applyFont="1" applyAlignment="1">
      <alignment horizontal="right" vertical="center"/>
    </xf>
    <xf numFmtId="165" fontId="0" fillId="0" borderId="0" xfId="2" applyNumberFormat="1" applyFont="1" applyAlignment="1">
      <alignment horizontal="center"/>
    </xf>
    <xf numFmtId="165" fontId="15" fillId="0" borderId="1" xfId="2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1" fontId="13" fillId="0" borderId="1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12" fillId="0" borderId="0" xfId="0" applyFont="1"/>
    <xf numFmtId="1" fontId="13" fillId="0" borderId="1" xfId="0" applyNumberFormat="1" applyFont="1" applyBorder="1" applyAlignment="1">
      <alignment vertical="center"/>
    </xf>
    <xf numFmtId="1" fontId="13" fillId="0" borderId="1" xfId="0" applyNumberFormat="1" applyFont="1" applyBorder="1" applyAlignment="1">
      <alignment vertical="center" wrapText="1"/>
    </xf>
    <xf numFmtId="14" fontId="0" fillId="0" borderId="0" xfId="0" applyNumberFormat="1"/>
    <xf numFmtId="0" fontId="0" fillId="0" borderId="0" xfId="0" applyNumberFormat="1"/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3" fontId="7" fillId="2" borderId="1" xfId="1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3" fontId="1" fillId="2" borderId="1" xfId="1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3" fontId="1" fillId="0" borderId="0" xfId="1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4" fontId="16" fillId="0" borderId="1" xfId="0" applyNumberFormat="1" applyFont="1" applyBorder="1" applyAlignment="1">
      <alignment horizontal="center"/>
    </xf>
    <xf numFmtId="165" fontId="16" fillId="0" borderId="1" xfId="2" applyNumberFormat="1" applyFont="1" applyBorder="1" applyAlignment="1">
      <alignment horizontal="center"/>
    </xf>
    <xf numFmtId="4" fontId="16" fillId="2" borderId="1" xfId="0" applyNumberFormat="1" applyFont="1" applyFill="1" applyBorder="1" applyAlignment="1">
      <alignment horizontal="center"/>
    </xf>
    <xf numFmtId="165" fontId="16" fillId="2" borderId="1" xfId="2" applyNumberFormat="1" applyFont="1" applyFill="1" applyBorder="1" applyAlignment="1">
      <alignment horizontal="center"/>
    </xf>
    <xf numFmtId="0" fontId="16" fillId="2" borderId="1" xfId="0" applyFont="1" applyFill="1" applyBorder="1" applyAlignment="1"/>
    <xf numFmtId="2" fontId="16" fillId="0" borderId="1" xfId="2" applyNumberFormat="1" applyFont="1" applyBorder="1" applyAlignment="1">
      <alignment horizontal="center"/>
    </xf>
    <xf numFmtId="0" fontId="11" fillId="3" borderId="0" xfId="0" applyFont="1" applyFill="1" applyAlignment="1">
      <alignment horizontal="center"/>
    </xf>
    <xf numFmtId="3" fontId="1" fillId="2" borderId="2" xfId="1" applyNumberFormat="1" applyFont="1" applyFill="1" applyBorder="1" applyAlignment="1">
      <alignment horizontal="center" vertical="center"/>
    </xf>
    <xf numFmtId="3" fontId="1" fillId="2" borderId="3" xfId="1" applyNumberFormat="1" applyFont="1" applyFill="1" applyBorder="1" applyAlignment="1">
      <alignment horizontal="center" vertical="center"/>
    </xf>
    <xf numFmtId="3" fontId="1" fillId="2" borderId="4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3" fontId="1" fillId="0" borderId="5" xfId="1" applyNumberFormat="1" applyFont="1" applyBorder="1" applyAlignment="1">
      <alignment horizontal="center" vertical="center"/>
    </xf>
    <xf numFmtId="3" fontId="1" fillId="0" borderId="6" xfId="1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5" fillId="0" borderId="2" xfId="0" applyNumberFormat="1" applyFont="1" applyBorder="1" applyAlignment="1">
      <alignment horizontal="center" vertical="center" wrapText="1"/>
    </xf>
    <xf numFmtId="4" fontId="15" fillId="0" borderId="4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3" fontId="13" fillId="0" borderId="1" xfId="1" applyNumberFormat="1" applyFont="1" applyBorder="1" applyAlignment="1">
      <alignment horizontal="center" vertical="center"/>
    </xf>
    <xf numFmtId="3" fontId="13" fillId="0" borderId="1" xfId="1" applyNumberFormat="1" applyFont="1" applyBorder="1" applyAlignment="1">
      <alignment horizontal="center" vertical="center" wrapText="1"/>
    </xf>
    <xf numFmtId="2" fontId="16" fillId="0" borderId="5" xfId="2" applyNumberFormat="1" applyFont="1" applyBorder="1" applyAlignment="1">
      <alignment horizontal="center" vertical="center"/>
    </xf>
    <xf numFmtId="2" fontId="16" fillId="0" borderId="6" xfId="2" applyNumberFormat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aa_1" connectionId="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pubhtml?gid=1683292906&amp;single=true" adjustColumnWidth="0" connectionId="3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pubhtml?gid=182730595&amp;single=true" adjustColumnWidth="0" connectionId="4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pubhtml?gid=1886252403&amp;single=true" adjustColumnWidth="0" connectionId="5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budget" connectionId="2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Relationship Id="rId4" Type="http://schemas.openxmlformats.org/officeDocument/2006/relationships/queryTable" Target="../queryTables/query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tabSelected="1" zoomScale="55" zoomScaleNormal="55" workbookViewId="0">
      <selection activeCell="L1" sqref="L1"/>
    </sheetView>
  </sheetViews>
  <sheetFormatPr defaultColWidth="8.85546875" defaultRowHeight="15" x14ac:dyDescent="0.25"/>
  <cols>
    <col min="2" max="2" width="50" customWidth="1"/>
    <col min="3" max="5" width="16.42578125" style="22" customWidth="1"/>
    <col min="6" max="6" width="20.5703125" style="18" customWidth="1"/>
    <col min="7" max="7" width="20.85546875" style="18" bestFit="1" customWidth="1"/>
    <col min="8" max="8" width="21.140625" style="18" bestFit="1" customWidth="1"/>
    <col min="9" max="10" width="20.85546875" style="27" bestFit="1" customWidth="1"/>
    <col min="11" max="11" width="29.85546875" style="33" customWidth="1"/>
    <col min="12" max="12" width="22.42578125" bestFit="1" customWidth="1"/>
    <col min="13" max="13" width="67.42578125" customWidth="1"/>
    <col min="14" max="14" width="11" bestFit="1" customWidth="1"/>
  </cols>
  <sheetData>
    <row r="1" spans="1:13" ht="26.25" x14ac:dyDescent="0.4">
      <c r="A1" s="70" t="s">
        <v>10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62">
        <f>MAX('Regular Data'!C:C)</f>
        <v>20751130</v>
      </c>
      <c r="M1" s="29" t="s">
        <v>72</v>
      </c>
    </row>
    <row r="2" spans="1:13" ht="24" x14ac:dyDescent="0.25">
      <c r="A2" s="70" t="s">
        <v>11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3" ht="30" customHeight="1" x14ac:dyDescent="0.4">
      <c r="A3" s="70" t="s">
        <v>12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31">
        <f>'Regular Data'!G4</f>
        <v>43538.416921296295</v>
      </c>
      <c r="M3" s="66" t="s">
        <v>73</v>
      </c>
    </row>
    <row r="4" spans="1:13" ht="24" customHeight="1" x14ac:dyDescent="0.4">
      <c r="A4" s="70" t="str">
        <f>"Comparative Analysis As of "&amp;LEFT(L1,4)&amp;"-"&amp;MID(L1,5,2)&amp;"-"&amp;RIGHT(L1,2)</f>
        <v>Comparative Analysis As of 2075-11-30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30">
        <f>'Regular Data'!G4</f>
        <v>43538.416921296295</v>
      </c>
      <c r="M4" s="66"/>
    </row>
    <row r="5" spans="1:13" ht="24" x14ac:dyDescent="0.25">
      <c r="A5" s="1"/>
      <c r="B5" s="1"/>
      <c r="C5" s="15"/>
      <c r="D5" s="15"/>
      <c r="E5" s="15"/>
      <c r="F5" s="17"/>
      <c r="G5" s="17"/>
      <c r="H5" s="17"/>
      <c r="K5" s="32" t="s">
        <v>45</v>
      </c>
    </row>
    <row r="6" spans="1:13" s="35" customFormat="1" ht="48" x14ac:dyDescent="0.25">
      <c r="A6" s="73" t="s">
        <v>0</v>
      </c>
      <c r="B6" s="73" t="s">
        <v>1</v>
      </c>
      <c r="C6" s="74" t="s">
        <v>25</v>
      </c>
      <c r="D6" s="74"/>
      <c r="E6" s="74"/>
      <c r="F6" s="69" t="s">
        <v>74</v>
      </c>
      <c r="G6" s="69"/>
      <c r="H6" s="69"/>
      <c r="I6" s="71" t="s">
        <v>58</v>
      </c>
      <c r="J6" s="72"/>
      <c r="K6" s="34" t="s">
        <v>59</v>
      </c>
    </row>
    <row r="7" spans="1:13" s="39" customFormat="1" ht="21" customHeight="1" x14ac:dyDescent="0.25">
      <c r="A7" s="73"/>
      <c r="B7" s="73"/>
      <c r="C7" s="74" t="s">
        <v>39</v>
      </c>
      <c r="D7" s="75" t="s">
        <v>23</v>
      </c>
      <c r="E7" s="74" t="s">
        <v>24</v>
      </c>
      <c r="F7" s="36" t="s">
        <v>22</v>
      </c>
      <c r="G7" s="37" t="s">
        <v>23</v>
      </c>
      <c r="H7" s="37" t="s">
        <v>24</v>
      </c>
      <c r="I7" s="38" t="str">
        <f>G7</f>
        <v>2074/75</v>
      </c>
      <c r="J7" s="38" t="str">
        <f>H7</f>
        <v>2075/76</v>
      </c>
      <c r="K7" s="38" t="str">
        <f>J7</f>
        <v>2075/76</v>
      </c>
    </row>
    <row r="8" spans="1:13" s="39" customFormat="1" ht="21" customHeight="1" x14ac:dyDescent="0.25">
      <c r="A8" s="73"/>
      <c r="B8" s="73"/>
      <c r="C8" s="74"/>
      <c r="D8" s="75"/>
      <c r="E8" s="74"/>
      <c r="F8" s="40" t="str">
        <f>"(" &amp;LEFT(L1-20000,4)&amp;"-"&amp;MID(L1,5,2)&amp;"-"&amp;RIGHT(L1,2) &amp; ")"</f>
        <v>(2073-11-30)</v>
      </c>
      <c r="G8" s="41" t="str">
        <f>"(" &amp;LEFT(L1-10000,4)&amp;"-"&amp;MID(L1,5,2)&amp;"-"&amp;RIGHT(L1,2) &amp; ")"</f>
        <v>(2074-11-30)</v>
      </c>
      <c r="H8" s="41" t="str">
        <f>"(" &amp;LEFT(L1,4)&amp;"-"&amp;MID(L1,5,2)&amp;"-"&amp;RIGHT(L1,2) &amp; ")"</f>
        <v>(2075-11-30)</v>
      </c>
      <c r="I8" s="38" t="str">
        <f>G8</f>
        <v>(2074-11-30)</v>
      </c>
      <c r="J8" s="38" t="str">
        <f>H8</f>
        <v>(2075-11-30)</v>
      </c>
      <c r="K8" s="38" t="str">
        <f>J8</f>
        <v>(2075-11-30)</v>
      </c>
    </row>
    <row r="9" spans="1:13" ht="24.95" customHeight="1" x14ac:dyDescent="0.25">
      <c r="A9" s="6" t="s">
        <v>2</v>
      </c>
      <c r="B9" s="7" t="s">
        <v>9</v>
      </c>
      <c r="C9" s="19">
        <f>+C10+C13</f>
        <v>617.164129</v>
      </c>
      <c r="D9" s="19">
        <f t="shared" ref="D9:H9" si="0">+D10+D13</f>
        <v>803.53145400000005</v>
      </c>
      <c r="E9" s="19">
        <f t="shared" si="0"/>
        <v>845.4475000000001</v>
      </c>
      <c r="F9" s="23">
        <f t="shared" si="0"/>
        <v>293.44661983128003</v>
      </c>
      <c r="G9" s="23">
        <f t="shared" si="0"/>
        <v>403.11350735128991</v>
      </c>
      <c r="H9" s="23">
        <f t="shared" si="0"/>
        <v>406.86100902219994</v>
      </c>
      <c r="I9" s="56">
        <f t="shared" ref="I9:I29" si="1">+(G9-F9)/F9*100</f>
        <v>37.37200571029372</v>
      </c>
      <c r="J9" s="56">
        <f t="shared" ref="J9:J29" si="2">+(H9-G9)/G9*100</f>
        <v>0.92963932058081522</v>
      </c>
      <c r="K9" s="61">
        <f>H9/E9*100</f>
        <v>48.123746184381631</v>
      </c>
    </row>
    <row r="10" spans="1:13" ht="24.95" customHeight="1" x14ac:dyDescent="0.25">
      <c r="A10" s="8"/>
      <c r="B10" s="3" t="s">
        <v>18</v>
      </c>
      <c r="C10" s="20">
        <f>+C11+C12</f>
        <v>0</v>
      </c>
      <c r="D10" s="20">
        <f t="shared" ref="D10:H10" si="3">+D11+D12</f>
        <v>0</v>
      </c>
      <c r="E10" s="20">
        <f t="shared" si="3"/>
        <v>308.48720000000003</v>
      </c>
      <c r="F10" s="24">
        <f t="shared" si="3"/>
        <v>0</v>
      </c>
      <c r="G10" s="24">
        <f t="shared" si="3"/>
        <v>148.87754997599998</v>
      </c>
      <c r="H10" s="24">
        <f t="shared" si="3"/>
        <v>172.9974411538</v>
      </c>
      <c r="I10" s="56"/>
      <c r="J10" s="56">
        <f t="shared" si="2"/>
        <v>16.201160740278368</v>
      </c>
      <c r="K10" s="61">
        <f t="shared" ref="K10:K21" si="4">H10/E10*100</f>
        <v>56.079293129115236</v>
      </c>
    </row>
    <row r="11" spans="1:13" ht="24.95" customHeight="1" x14ac:dyDescent="0.25">
      <c r="A11" s="5"/>
      <c r="B11" s="14" t="s">
        <v>44</v>
      </c>
      <c r="C11" s="20"/>
      <c r="D11" s="20"/>
      <c r="E11" s="20">
        <v>113.4341</v>
      </c>
      <c r="F11" s="24"/>
      <c r="G11" s="24">
        <f>SUMIFS(DAILY_EXP_RECURRENT_PREV_YRS!$E:$E,DAILY_EXP_RECURRENT_PREV_YRS!$A:$A,Report!G$7,DAILY_EXP_RECURRENT_PREV_YRS!$C:$C,701,DAILY_EXP_RECURRENT_PREV_YRS!$B:$B,"&lt;="&amp;($L$1-10000))/1000000000</f>
        <v>2.5548079269999999E-2</v>
      </c>
      <c r="H11" s="24">
        <f>SUMIFS('Regular Data'!D:D,'Regular Data'!B:B,"STATE_TRANSFER",'Regular Data'!C:C,"&lt;="&amp;Report!L1)/1000000000</f>
        <v>61.390363209999997</v>
      </c>
      <c r="I11" s="56"/>
      <c r="J11" s="56">
        <f>IFERROR(((H11-G11)/G11*100),"")</f>
        <v>240193.45831131827</v>
      </c>
      <c r="K11" s="61">
        <f t="shared" si="4"/>
        <v>54.119848625765968</v>
      </c>
    </row>
    <row r="12" spans="1:13" ht="24.95" customHeight="1" x14ac:dyDescent="0.25">
      <c r="A12" s="5"/>
      <c r="B12" s="12" t="s">
        <v>26</v>
      </c>
      <c r="C12" s="20"/>
      <c r="D12" s="20"/>
      <c r="E12" s="20">
        <v>195.0531</v>
      </c>
      <c r="F12" s="24"/>
      <c r="G12" s="24">
        <f>SUMIFS(DAILY_EXP_RECURRENT_PREV_YRS!$E:$E,DAILY_EXP_RECURRENT_PREV_YRS!$A:$A,Report!G$7,DAILY_EXP_RECURRENT_PREV_YRS!$C:$C,801,DAILY_EXP_RECURRENT_PREV_YRS!$B:$B,"&lt;="&amp;($L$1-10000))/1000000000</f>
        <v>148.85200189672997</v>
      </c>
      <c r="H12" s="24">
        <f>SUMIFS('Regular Data'!D:D,'Regular Data'!B:B,"LOCAL_TRANSFER",'Regular Data'!C:C,"&lt;="&amp;Report!L1)/1000000000</f>
        <v>111.60707794380001</v>
      </c>
      <c r="I12" s="56"/>
      <c r="J12" s="56">
        <f t="shared" si="2"/>
        <v>-25.021446455768608</v>
      </c>
      <c r="K12" s="61">
        <f t="shared" si="4"/>
        <v>57.218817821300973</v>
      </c>
    </row>
    <row r="13" spans="1:13" ht="24.95" customHeight="1" x14ac:dyDescent="0.25">
      <c r="A13" s="8"/>
      <c r="B13" s="3" t="s">
        <v>19</v>
      </c>
      <c r="C13" s="20">
        <v>617.164129</v>
      </c>
      <c r="D13" s="20">
        <v>803.53145400000005</v>
      </c>
      <c r="E13" s="20">
        <f>845.4475-E11-E12</f>
        <v>536.96030000000007</v>
      </c>
      <c r="F13" s="24">
        <f>SUMIFS(DAILY_EXP_RECURRENT_PREV_YRS!$E:$E,DAILY_EXP_RECURRENT_PREV_YRS!$A:$A,Report!F$7,DAILY_EXP_RECURRENT_PREV_YRS!$C:$C,"",DAILY_EXP_RECURRENT_PREV_YRS!$B:$B,"&lt;="&amp;($L$1-20000))/1000000000</f>
        <v>293.44661983128003</v>
      </c>
      <c r="G13" s="24">
        <f>SUMIFS(DAILY_EXP_RECURRENT_PREV_YRS!$E:$E,DAILY_EXP_RECURRENT_PREV_YRS!$A:$A,Report!G$7,DAILY_EXP_RECURRENT_PREV_YRS!$C:$C,"",DAILY_EXP_RECURRENT_PREV_YRS!$B:$B,"&lt;="&amp;($L$1-10000))/1000000000</f>
        <v>254.23595737528993</v>
      </c>
      <c r="H13" s="24">
        <f>SUMIFS('Regular Data'!D:D,'Regular Data'!B:B,"OTHER_RECURRENT",'Regular Data'!C:C,"&lt;="&amp;Report!L1)/1000000000</f>
        <v>233.86356786839994</v>
      </c>
      <c r="I13" s="56">
        <f t="shared" si="1"/>
        <v>-13.362110791575876</v>
      </c>
      <c r="J13" s="56">
        <f t="shared" si="2"/>
        <v>-8.0131818162988342</v>
      </c>
      <c r="K13" s="61">
        <f t="shared" si="4"/>
        <v>43.553232495661206</v>
      </c>
    </row>
    <row r="14" spans="1:13" ht="24.95" customHeight="1" x14ac:dyDescent="0.25">
      <c r="A14" s="6" t="s">
        <v>3</v>
      </c>
      <c r="B14" s="7" t="s">
        <v>5</v>
      </c>
      <c r="C14" s="19">
        <v>311.946325</v>
      </c>
      <c r="D14" s="19">
        <v>335.17597000000001</v>
      </c>
      <c r="E14" s="19">
        <v>313.9982</v>
      </c>
      <c r="F14" s="23">
        <f>SUMIFS(DAILY_EXP_CAPITAL_PREV_YRS!$D:$D,DAILY_EXP_CAPITAL_PREV_YRS!$A:$A,F$7,DAILY_EXP_CAPITAL_PREV_YRS!$B:$B,"&lt;="&amp;($L$1-20000))/1000000000</f>
        <v>68.03885220190999</v>
      </c>
      <c r="G14" s="23">
        <f>SUMIFS(DAILY_EXP_CAPITAL_PREV_YRS!$D:$D,DAILY_EXP_CAPITAL_PREV_YRS!$A:$A,G$7,DAILY_EXP_CAPITAL_PREV_YRS!$B:$B,"&lt;="&amp;($L$1-10000))/1000000000</f>
        <v>94.200314069089998</v>
      </c>
      <c r="H14" s="23">
        <f>SUMIFS('Regular Data'!D:D,'Regular Data'!B:B,"CAPITAL_EXP",'Regular Data'!C:C,"&lt;="&amp;Report!L1)/1000000000</f>
        <v>89.007672758520002</v>
      </c>
      <c r="I14" s="56">
        <f t="shared" si="1"/>
        <v>38.450768965860952</v>
      </c>
      <c r="J14" s="56">
        <f t="shared" si="2"/>
        <v>-5.5123397006527188</v>
      </c>
      <c r="K14" s="61">
        <f t="shared" si="4"/>
        <v>28.346555094430482</v>
      </c>
    </row>
    <row r="15" spans="1:13" ht="24.95" customHeight="1" x14ac:dyDescent="0.25">
      <c r="A15" s="6" t="s">
        <v>4</v>
      </c>
      <c r="B15" s="7" t="s">
        <v>8</v>
      </c>
      <c r="C15" s="19">
        <f>+C16+C17+C18+C19</f>
        <v>118.81089999999999</v>
      </c>
      <c r="D15" s="19">
        <f t="shared" ref="D15:H15" si="5">+D16+D17+D18+D19</f>
        <v>140.287431</v>
      </c>
      <c r="E15" s="19">
        <f t="shared" si="5"/>
        <v>155.71600000000001</v>
      </c>
      <c r="F15" s="23">
        <f t="shared" si="5"/>
        <v>38.919473544109998</v>
      </c>
      <c r="G15" s="23">
        <f t="shared" si="5"/>
        <v>31.715185267479999</v>
      </c>
      <c r="H15" s="23">
        <f t="shared" si="5"/>
        <v>42.194817237850003</v>
      </c>
      <c r="I15" s="56">
        <f t="shared" si="1"/>
        <v>-18.510754695756368</v>
      </c>
      <c r="J15" s="56">
        <f t="shared" si="2"/>
        <v>33.042947351518613</v>
      </c>
      <c r="K15" s="61">
        <f t="shared" si="4"/>
        <v>27.097290733033212</v>
      </c>
    </row>
    <row r="16" spans="1:13" ht="24.95" customHeight="1" x14ac:dyDescent="0.25">
      <c r="A16" s="5" t="s">
        <v>20</v>
      </c>
      <c r="B16" s="10" t="s">
        <v>27</v>
      </c>
      <c r="C16" s="20">
        <v>18.008659999999999</v>
      </c>
      <c r="D16" s="20">
        <v>20.047854999999998</v>
      </c>
      <c r="E16" s="20">
        <v>35.064500000000002</v>
      </c>
      <c r="F16" s="24">
        <f>SUMIFS(DAILY_EXP_FINANCING_PREV_YRS!$F:$F,DAILY_EXP_FINANCING_PREV_YRS!$D:$D,"&lt;="&amp;($L$1-20000),DAILY_EXP_FINANCING_PREV_YRS!$B:$B,32200,DAILY_EXP_FINANCING_PREV_YRS!A:A,Report!F7)/1000000000</f>
        <v>17.974748549989997</v>
      </c>
      <c r="G16" s="24">
        <f>SUMIFS(DAILY_EXP_FINANCING_PREV_YRS!$F:$F,DAILY_EXP_FINANCING_PREV_YRS!$D:$D,"&lt;="&amp;($L$1-10000),DAILY_EXP_FINANCING_PREV_YRS!$B:$B,32200,DAILY_EXP_FINANCING_PREV_YRS!A:A,Report!G7)/1000000000</f>
        <v>15.02357046</v>
      </c>
      <c r="H16" s="24">
        <f>SUMIFS('Regular Data'!D:D,'Regular Data'!B:B,32200,'Regular Data'!C:C,"&lt;="&amp;Report!L1)/1000000000</f>
        <v>7.5730649999999997</v>
      </c>
      <c r="I16" s="56">
        <f t="shared" si="1"/>
        <v>-16.418466615999694</v>
      </c>
      <c r="J16" s="56">
        <f t="shared" si="2"/>
        <v>-49.592109145005466</v>
      </c>
      <c r="K16" s="61">
        <f t="shared" si="4"/>
        <v>21.597527413766056</v>
      </c>
    </row>
    <row r="17" spans="1:12" ht="24.95" customHeight="1" x14ac:dyDescent="0.25">
      <c r="A17" s="5" t="s">
        <v>20</v>
      </c>
      <c r="B17" s="10" t="s">
        <v>28</v>
      </c>
      <c r="C17" s="20">
        <v>25.467117999999999</v>
      </c>
      <c r="D17" s="20">
        <v>30.121144999999999</v>
      </c>
      <c r="E17" s="20">
        <v>23.599699999999999</v>
      </c>
      <c r="F17" s="24">
        <f>SUMIFS(DAILY_EXP_FINANCING_PREV_YRS!$F:$F,DAILY_EXP_FINANCING_PREV_YRS!$D:$D,"&lt;="&amp;($L$1-20000),DAILY_EXP_FINANCING_PREV_YRS!$B:$B,32100,DAILY_EXP_FINANCING_PREV_YRS!A:A,Report!F7)/1000000000</f>
        <v>9.802954732409999</v>
      </c>
      <c r="G17" s="24">
        <f>SUMIFS(DAILY_EXP_FINANCING_PREV_YRS!$F:$F,DAILY_EXP_FINANCING_PREV_YRS!$D:$D,"&lt;="&amp;($L$1-10000),DAILY_EXP_FINANCING_PREV_YRS!$B:$B,32100,DAILY_EXP_FINANCING_PREV_YRS!A:A,Report!G7)/1000000000</f>
        <v>9.0901654074799989</v>
      </c>
      <c r="H17" s="24">
        <f>SUMIFS('Regular Data'!D:D,'Regular Data'!B:B,32100,'Regular Data'!C:C,"&lt;="&amp;Report!L1)/1000000000</f>
        <v>9.2224018288499998</v>
      </c>
      <c r="I17" s="56">
        <f t="shared" si="1"/>
        <v>-7.2711681772171675</v>
      </c>
      <c r="J17" s="56">
        <f t="shared" si="2"/>
        <v>1.4547196386678278</v>
      </c>
      <c r="K17" s="61">
        <f t="shared" si="4"/>
        <v>39.078470611278959</v>
      </c>
      <c r="L17" s="42"/>
    </row>
    <row r="18" spans="1:12" ht="24.95" customHeight="1" x14ac:dyDescent="0.25">
      <c r="A18" s="5" t="s">
        <v>20</v>
      </c>
      <c r="B18" s="10" t="s">
        <v>29</v>
      </c>
      <c r="C18" s="20">
        <v>53.644620000000003</v>
      </c>
      <c r="D18" s="20">
        <v>34.762889000000001</v>
      </c>
      <c r="E18" s="20">
        <v>38.971299999999999</v>
      </c>
      <c r="F18" s="24">
        <f>SUMIFS(DAILY_EXP_FINANCING_PREV_YRS!$F:$F,DAILY_EXP_FINANCING_PREV_YRS!$D:$D,"&lt;="&amp;($L$1-20000),DAILY_EXP_FINANCING_PREV_YRS!$B:$B,31100,DAILY_EXP_FINANCING_PREV_YRS!A:A,Report!F7)/1000000000</f>
        <v>6.8946444290000004</v>
      </c>
      <c r="G18" s="24">
        <f>SUMIFS(DAILY_EXP_FINANCING_PREV_YRS!$F:$F,DAILY_EXP_FINANCING_PREV_YRS!$D:$D,"&lt;="&amp;($L$1-10000),DAILY_EXP_FINANCING_PREV_YRS!$B:$B,31100,DAILY_EXP_FINANCING_PREV_YRS!A:A,Report!G7)/1000000000</f>
        <v>2.5106679999999999</v>
      </c>
      <c r="H18" s="24">
        <f>SUMIFS('Regular Data'!D:D,'Regular Data'!B:B,31100,'Regular Data'!C:C,"&lt;="&amp;Report!L1)/1000000000</f>
        <v>3.4257829000000002</v>
      </c>
      <c r="I18" s="56">
        <f t="shared" si="1"/>
        <v>-63.58524321515813</v>
      </c>
      <c r="J18" s="56">
        <f t="shared" si="2"/>
        <v>36.449060568741082</v>
      </c>
      <c r="K18" s="61">
        <f t="shared" si="4"/>
        <v>8.7905276447026406</v>
      </c>
    </row>
    <row r="19" spans="1:12" ht="24.95" customHeight="1" x14ac:dyDescent="0.25">
      <c r="A19" s="5" t="s">
        <v>20</v>
      </c>
      <c r="B19" s="10" t="s">
        <v>30</v>
      </c>
      <c r="C19" s="20">
        <v>21.690501999999999</v>
      </c>
      <c r="D19" s="20">
        <v>55.355542</v>
      </c>
      <c r="E19" s="20">
        <v>58.080500000000001</v>
      </c>
      <c r="F19" s="24">
        <f>SUMIFS(DAILY_EXP_FINANCING_PREV_YRS!$F:$F,DAILY_EXP_FINANCING_PREV_YRS!$D:$D,"&lt;="&amp;($L$1-20000),DAILY_EXP_FINANCING_PREV_YRS!$B:$B,31200,DAILY_EXP_FINANCING_PREV_YRS!A:A,Report!F7)/1000000000</f>
        <v>4.2471258327100001</v>
      </c>
      <c r="G19" s="24">
        <f>SUMIFS(DAILY_EXP_FINANCING_PREV_YRS!$F:$F,DAILY_EXP_FINANCING_PREV_YRS!$D:$D,"&lt;="&amp;($L$1-10000),DAILY_EXP_FINANCING_PREV_YRS!$B:$B,31200,DAILY_EXP_FINANCING_PREV_YRS!A:A,Report!G7)/1000000000</f>
        <v>5.0907814</v>
      </c>
      <c r="H19" s="24">
        <f>SUMIFS('Regular Data'!D:D,'Regular Data'!B:B,31200,'Regular Data'!C:C,"&lt;="&amp;Report!L1)/1000000000</f>
        <v>21.973567508999999</v>
      </c>
      <c r="I19" s="56">
        <f t="shared" si="1"/>
        <v>19.86415285350002</v>
      </c>
      <c r="J19" s="56">
        <f t="shared" si="2"/>
        <v>331.63447381574855</v>
      </c>
      <c r="K19" s="61">
        <f t="shared" si="4"/>
        <v>37.832951694630722</v>
      </c>
    </row>
    <row r="20" spans="1:12" ht="24.95" customHeight="1" x14ac:dyDescent="0.25">
      <c r="A20" s="2" t="s">
        <v>6</v>
      </c>
      <c r="B20" s="9" t="s">
        <v>46</v>
      </c>
      <c r="C20" s="21">
        <f>+C15+C14+C9</f>
        <v>1047.9213540000001</v>
      </c>
      <c r="D20" s="21">
        <f t="shared" ref="D20:H20" si="6">+D15+D14+D9</f>
        <v>1278.9948549999999</v>
      </c>
      <c r="E20" s="21">
        <f t="shared" si="6"/>
        <v>1315.1617000000001</v>
      </c>
      <c r="F20" s="25">
        <f t="shared" si="6"/>
        <v>400.40494557730005</v>
      </c>
      <c r="G20" s="25">
        <f t="shared" si="6"/>
        <v>529.02900668785992</v>
      </c>
      <c r="H20" s="25">
        <f t="shared" si="6"/>
        <v>538.06349901856993</v>
      </c>
      <c r="I20" s="56">
        <f t="shared" si="1"/>
        <v>32.123494609965647</v>
      </c>
      <c r="J20" s="56">
        <f t="shared" si="2"/>
        <v>1.707749899627069</v>
      </c>
      <c r="K20" s="61">
        <f t="shared" si="4"/>
        <v>40.912345532763759</v>
      </c>
    </row>
    <row r="21" spans="1:12" ht="24.95" customHeight="1" x14ac:dyDescent="0.25">
      <c r="A21" s="6" t="s">
        <v>7</v>
      </c>
      <c r="B21" s="4" t="s">
        <v>15</v>
      </c>
      <c r="C21" s="19">
        <f>+C22+C23+C24</f>
        <v>565.89650000000006</v>
      </c>
      <c r="D21" s="19">
        <f t="shared" ref="D21:H21" si="7">+D22+D23+D24</f>
        <v>730.05556999999999</v>
      </c>
      <c r="E21" s="19">
        <f t="shared" si="7"/>
        <v>831.31799999999998</v>
      </c>
      <c r="F21" s="23">
        <f t="shared" si="7"/>
        <v>355.54255015314004</v>
      </c>
      <c r="G21" s="23">
        <f t="shared" si="7"/>
        <v>434.09470309608963</v>
      </c>
      <c r="H21" s="23">
        <f t="shared" si="7"/>
        <v>443.91788949929992</v>
      </c>
      <c r="I21" s="56">
        <f t="shared" si="1"/>
        <v>22.093601148193219</v>
      </c>
      <c r="J21" s="56">
        <f t="shared" si="2"/>
        <v>2.2629132152842373</v>
      </c>
      <c r="K21" s="61">
        <f t="shared" si="4"/>
        <v>53.399287576992194</v>
      </c>
    </row>
    <row r="22" spans="1:12" ht="24.95" customHeight="1" x14ac:dyDescent="0.25">
      <c r="A22" s="5" t="s">
        <v>20</v>
      </c>
      <c r="B22" s="10" t="s">
        <v>31</v>
      </c>
      <c r="C22" s="20">
        <v>510.59183300000001</v>
      </c>
      <c r="D22" s="20">
        <v>666.20455800000002</v>
      </c>
      <c r="E22" s="67">
        <v>831.31799999999998</v>
      </c>
      <c r="F22" s="24">
        <f>SUMIFS('Previous Year Revenue'!$D:$D,'Previous Year Revenue'!$A:$A,Report!F7,'Previous Year Revenue'!$B:$B,11000,'Previous Year Revenue'!$C:$C,"&lt;="&amp;($L$1-20000))/1000000000</f>
        <v>329.48426508960006</v>
      </c>
      <c r="G22" s="24">
        <f>SUMIFS('Previous Year Revenue'!$D:$D,'Previous Year Revenue'!$A:$A,Report!G7,'Previous Year Revenue'!$B:$B,11000,'Previous Year Revenue'!$C:$C,"&lt;="&amp;($L$1-10000))/1000000000</f>
        <v>387.16350691174961</v>
      </c>
      <c r="H22" s="24">
        <f>SUMIFS('Regular Data'!N:N,'Regular Data'!L:L,11000,'Regular Data'!M:M,"&lt;="&amp;VLOOKUP(L1,Calendar!A:C,3,FALSE))/1000000000</f>
        <v>393.9501678895499</v>
      </c>
      <c r="I22" s="56">
        <f t="shared" si="1"/>
        <v>17.505916953716817</v>
      </c>
      <c r="J22" s="56">
        <f t="shared" si="2"/>
        <v>1.7529185619623113</v>
      </c>
      <c r="K22" s="76">
        <f>(H22+H23)/E22*100</f>
        <v>52.443150526885006</v>
      </c>
    </row>
    <row r="23" spans="1:12" ht="24.95" customHeight="1" x14ac:dyDescent="0.25">
      <c r="A23" s="5" t="s">
        <v>20</v>
      </c>
      <c r="B23" s="10" t="s">
        <v>32</v>
      </c>
      <c r="C23" s="20">
        <v>55.304667000000002</v>
      </c>
      <c r="D23" s="20">
        <v>63.851011999999997</v>
      </c>
      <c r="E23" s="68"/>
      <c r="F23" s="24">
        <f>SUMIFS('Previous Year Revenue'!$D:$D,'Previous Year Revenue'!$A:$A,Report!F7,'Previous Year Revenue'!$B:$B,14000,'Previous Year Revenue'!$C:$C,"&lt;="&amp;($L$1-20000))/1000000000</f>
        <v>23.746395643710002</v>
      </c>
      <c r="G23" s="24">
        <f>SUMIFS('Previous Year Revenue'!$D:$D,'Previous Year Revenue'!$A:$A,Report!G7,'Previous Year Revenue'!$B:$B,14000,'Previous Year Revenue'!$C:$C,"&lt;="&amp;($L$1-10000))/1000000000</f>
        <v>43.046069389470027</v>
      </c>
      <c r="H23" s="24">
        <f>SUMIFS('Regular Data'!N:N,'Regular Data'!L:L,14000,'Regular Data'!M:M,"&lt;="&amp;VLOOKUP(L1,Calendar!A:C,3,FALSE))/1000000000</f>
        <v>42.019182207539977</v>
      </c>
      <c r="I23" s="56">
        <f t="shared" si="1"/>
        <v>81.274118545532474</v>
      </c>
      <c r="J23" s="56">
        <f t="shared" si="2"/>
        <v>-2.3855538879497513</v>
      </c>
      <c r="K23" s="77"/>
    </row>
    <row r="24" spans="1:12" ht="24.95" customHeight="1" x14ac:dyDescent="0.25">
      <c r="A24" s="5" t="s">
        <v>20</v>
      </c>
      <c r="B24" s="3" t="s">
        <v>48</v>
      </c>
      <c r="C24" s="20"/>
      <c r="D24" s="20"/>
      <c r="E24" s="20"/>
      <c r="F24" s="24">
        <f>SUMIFS('Previous Year Revenue'!$D:$D,'Previous Year Revenue'!$A:$A,Report!F7,'Previous Year Revenue'!$B:$B,15000,'Previous Year Revenue'!$C:$C,"&lt;="&amp;($L$1-20000))/1000000000</f>
        <v>2.3118894198299982</v>
      </c>
      <c r="G24" s="24">
        <f>SUMIFS('Previous Year Revenue'!$D:$D,'Previous Year Revenue'!$A:$A,Report!G7,'Previous Year Revenue'!$B:$B,15000,'Previous Year Revenue'!$C:$C,"&lt;="&amp;($L$1-10000))/1000000000</f>
        <v>3.8851267948700028</v>
      </c>
      <c r="H24" s="24">
        <f>SUMIFS('Regular Data'!N:N,'Regular Data'!L:L,15000,'Regular Data'!M:M,"&lt;="&amp;VLOOKUP(L1,Calendar!A:C,3,FALSE))/1000000000+SUMIFS('Regular Data'!N:N,'Regular Data'!L:L,32000,'Regular Data'!M:M,"&lt;="&amp;VLOOKUP(L1,Calendar!A:C,3,FALSE))/1000000000</f>
        <v>7.9485394022100024</v>
      </c>
      <c r="I24" s="56">
        <f t="shared" si="1"/>
        <v>68.049854008834501</v>
      </c>
      <c r="J24" s="56">
        <f t="shared" si="2"/>
        <v>104.58893163294978</v>
      </c>
      <c r="K24" s="57"/>
    </row>
    <row r="25" spans="1:12" ht="24.95" customHeight="1" x14ac:dyDescent="0.25">
      <c r="A25" s="44" t="s">
        <v>13</v>
      </c>
      <c r="B25" s="45" t="s">
        <v>16</v>
      </c>
      <c r="C25" s="46">
        <f>+C26+C27+C28</f>
        <v>116.896411</v>
      </c>
      <c r="D25" s="46">
        <f t="shared" ref="D25:H25" si="8">+D26+D27+D28</f>
        <v>87.167627999999993</v>
      </c>
      <c r="E25" s="46">
        <f t="shared" si="8"/>
        <v>58.8155</v>
      </c>
      <c r="F25" s="47">
        <f t="shared" si="8"/>
        <v>0</v>
      </c>
      <c r="G25" s="47">
        <f t="shared" si="8"/>
        <v>0</v>
      </c>
      <c r="H25" s="47">
        <f t="shared" si="8"/>
        <v>0</v>
      </c>
      <c r="I25" s="58"/>
      <c r="J25" s="58"/>
      <c r="K25" s="59"/>
    </row>
    <row r="26" spans="1:12" ht="24.95" customHeight="1" x14ac:dyDescent="0.25">
      <c r="A26" s="48" t="s">
        <v>20</v>
      </c>
      <c r="B26" s="49" t="s">
        <v>33</v>
      </c>
      <c r="C26" s="50">
        <v>106.896411</v>
      </c>
      <c r="D26" s="50">
        <v>72.167627999999993</v>
      </c>
      <c r="E26" s="50">
        <v>58.8155</v>
      </c>
      <c r="F26" s="51"/>
      <c r="G26" s="51"/>
      <c r="H26" s="51"/>
      <c r="I26" s="58"/>
      <c r="J26" s="58"/>
      <c r="K26" s="59"/>
    </row>
    <row r="27" spans="1:12" ht="24.95" customHeight="1" x14ac:dyDescent="0.25">
      <c r="A27" s="48" t="s">
        <v>20</v>
      </c>
      <c r="B27" s="49" t="s">
        <v>34</v>
      </c>
      <c r="C27" s="50">
        <v>10</v>
      </c>
      <c r="D27" s="50">
        <v>15</v>
      </c>
      <c r="E27" s="50"/>
      <c r="F27" s="51"/>
      <c r="G27" s="51"/>
      <c r="H27" s="51"/>
      <c r="I27" s="58"/>
      <c r="J27" s="58"/>
      <c r="K27" s="59"/>
    </row>
    <row r="28" spans="1:12" ht="24.95" customHeight="1" x14ac:dyDescent="0.25">
      <c r="A28" s="48" t="s">
        <v>20</v>
      </c>
      <c r="B28" s="49" t="s">
        <v>35</v>
      </c>
      <c r="C28" s="50"/>
      <c r="D28" s="50"/>
      <c r="E28" s="50"/>
      <c r="F28" s="51"/>
      <c r="G28" s="51"/>
      <c r="H28" s="51"/>
      <c r="I28" s="58"/>
      <c r="J28" s="58"/>
      <c r="K28" s="59"/>
    </row>
    <row r="29" spans="1:12" ht="24.95" customHeight="1" x14ac:dyDescent="0.25">
      <c r="A29" s="2" t="s">
        <v>14</v>
      </c>
      <c r="B29" s="9" t="s">
        <v>47</v>
      </c>
      <c r="C29" s="21">
        <f>+C25+C21</f>
        <v>682.792911</v>
      </c>
      <c r="D29" s="21">
        <f t="shared" ref="D29:H29" si="9">+D25+D21</f>
        <v>817.22319800000002</v>
      </c>
      <c r="E29" s="21">
        <f t="shared" si="9"/>
        <v>890.13350000000003</v>
      </c>
      <c r="F29" s="25">
        <f t="shared" si="9"/>
        <v>355.54255015314004</v>
      </c>
      <c r="G29" s="25">
        <f t="shared" si="9"/>
        <v>434.09470309608963</v>
      </c>
      <c r="H29" s="25">
        <f t="shared" si="9"/>
        <v>443.91788949929992</v>
      </c>
      <c r="I29" s="56">
        <f t="shared" si="1"/>
        <v>22.093601148193219</v>
      </c>
      <c r="J29" s="56">
        <f t="shared" si="2"/>
        <v>2.2629132152842373</v>
      </c>
      <c r="K29" s="61">
        <f>H29/E29*100</f>
        <v>49.870933910396573</v>
      </c>
    </row>
    <row r="30" spans="1:12" ht="30" customHeight="1" x14ac:dyDescent="0.25">
      <c r="A30" s="2" t="s">
        <v>17</v>
      </c>
      <c r="B30" s="9" t="s">
        <v>21</v>
      </c>
      <c r="C30" s="16">
        <f>+C31+C32+C33</f>
        <v>306.71573699999999</v>
      </c>
      <c r="D30" s="16">
        <f t="shared" ref="D30:H30" si="10">+D31+D32+D33</f>
        <v>359.03542900000002</v>
      </c>
      <c r="E30" s="16">
        <f t="shared" si="10"/>
        <v>425.02819999999997</v>
      </c>
      <c r="F30" s="26">
        <f t="shared" si="10"/>
        <v>0</v>
      </c>
      <c r="G30" s="26">
        <f t="shared" si="10"/>
        <v>0</v>
      </c>
      <c r="H30" s="26">
        <f t="shared" si="10"/>
        <v>0</v>
      </c>
      <c r="I30" s="56"/>
      <c r="J30" s="56"/>
      <c r="K30" s="57"/>
    </row>
    <row r="31" spans="1:12" ht="18.95" customHeight="1" x14ac:dyDescent="0.25">
      <c r="A31" s="48" t="s">
        <v>20</v>
      </c>
      <c r="B31" s="49" t="s">
        <v>36</v>
      </c>
      <c r="C31" s="50">
        <v>195.71573699999999</v>
      </c>
      <c r="D31" s="50">
        <v>214.03542899999999</v>
      </c>
      <c r="E31" s="50">
        <v>253.0282</v>
      </c>
      <c r="F31" s="51"/>
      <c r="G31" s="51"/>
      <c r="H31" s="51"/>
      <c r="I31" s="58"/>
      <c r="J31" s="58"/>
      <c r="K31" s="59"/>
    </row>
    <row r="32" spans="1:12" ht="18.95" customHeight="1" x14ac:dyDescent="0.25">
      <c r="A32" s="48"/>
      <c r="B32" s="49" t="s">
        <v>37</v>
      </c>
      <c r="C32" s="50">
        <v>111</v>
      </c>
      <c r="D32" s="50">
        <v>145</v>
      </c>
      <c r="E32" s="50">
        <v>172</v>
      </c>
      <c r="F32" s="51"/>
      <c r="G32" s="51"/>
      <c r="H32" s="51"/>
      <c r="I32" s="58"/>
      <c r="J32" s="58"/>
      <c r="K32" s="59"/>
    </row>
    <row r="33" spans="1:11" ht="18.75" x14ac:dyDescent="0.25">
      <c r="A33" s="48" t="s">
        <v>20</v>
      </c>
      <c r="B33" s="49" t="s">
        <v>38</v>
      </c>
      <c r="C33" s="63"/>
      <c r="D33" s="64"/>
      <c r="E33" s="65"/>
      <c r="F33" s="51"/>
      <c r="G33" s="51"/>
      <c r="H33" s="51"/>
      <c r="I33" s="60"/>
      <c r="J33" s="60"/>
      <c r="K33" s="60"/>
    </row>
    <row r="34" spans="1:11" ht="18.75" x14ac:dyDescent="0.25">
      <c r="A34" s="55" t="s">
        <v>99</v>
      </c>
      <c r="B34" s="11"/>
      <c r="C34" s="52"/>
      <c r="D34" s="52"/>
      <c r="E34" s="52"/>
      <c r="F34" s="53"/>
      <c r="G34" s="53"/>
      <c r="H34" s="53"/>
      <c r="I34" s="54"/>
      <c r="J34" s="54"/>
      <c r="K34" s="54"/>
    </row>
    <row r="35" spans="1:11" ht="24.95" customHeight="1" x14ac:dyDescent="0.25">
      <c r="A35" t="s">
        <v>42</v>
      </c>
    </row>
    <row r="36" spans="1:11" ht="24.95" customHeight="1" x14ac:dyDescent="0.25">
      <c r="B36" s="11" t="s">
        <v>40</v>
      </c>
      <c r="C36" s="22">
        <f>+C20-C29-C30</f>
        <v>58.412706000000071</v>
      </c>
      <c r="D36" s="22">
        <f t="shared" ref="D36:H36" si="11">+D20-D29-D30</f>
        <v>102.73622799999987</v>
      </c>
      <c r="E36" s="22">
        <f t="shared" si="11"/>
        <v>0</v>
      </c>
      <c r="F36" s="18">
        <f t="shared" si="11"/>
        <v>44.862395424160013</v>
      </c>
      <c r="G36" s="18">
        <f t="shared" si="11"/>
        <v>94.934303591770288</v>
      </c>
      <c r="H36" s="18">
        <f t="shared" si="11"/>
        <v>94.14560951927001</v>
      </c>
    </row>
    <row r="37" spans="1:11" ht="24.95" customHeight="1" x14ac:dyDescent="0.25">
      <c r="B37" s="11" t="s">
        <v>41</v>
      </c>
      <c r="C37" s="22">
        <f>+C20-C29-C31-C32-C33</f>
        <v>58.412706000000071</v>
      </c>
      <c r="D37" s="22">
        <f t="shared" ref="D37:H37" si="12">+D20-D29-D31-D32-D33</f>
        <v>102.7362279999999</v>
      </c>
      <c r="E37" s="22">
        <f t="shared" si="12"/>
        <v>8.5265128291212022E-14</v>
      </c>
      <c r="F37" s="18">
        <f t="shared" si="12"/>
        <v>44.862395424160013</v>
      </c>
      <c r="G37" s="18">
        <f t="shared" si="12"/>
        <v>94.934303591770288</v>
      </c>
      <c r="H37" s="18">
        <f t="shared" si="12"/>
        <v>94.14560951927001</v>
      </c>
    </row>
    <row r="38" spans="1:11" ht="24.95" customHeight="1" x14ac:dyDescent="0.25">
      <c r="A38" t="s">
        <v>20</v>
      </c>
    </row>
    <row r="39" spans="1:11" ht="24.95" customHeight="1" x14ac:dyDescent="0.25"/>
    <row r="40" spans="1:11" ht="24.95" customHeight="1" x14ac:dyDescent="0.25"/>
    <row r="41" spans="1:11" ht="37.5" customHeight="1" x14ac:dyDescent="0.25"/>
    <row r="42" spans="1:11" ht="24.95" customHeight="1" x14ac:dyDescent="0.25"/>
    <row r="43" spans="1:11" ht="24.95" customHeight="1" x14ac:dyDescent="0.25"/>
    <row r="44" spans="1:11" ht="24.95" customHeight="1" x14ac:dyDescent="0.25"/>
    <row r="45" spans="1:11" ht="24.95" customHeight="1" x14ac:dyDescent="0.25"/>
    <row r="46" spans="1:11" ht="24.95" customHeight="1" x14ac:dyDescent="0.25"/>
    <row r="47" spans="1:11" ht="24.95" customHeight="1" x14ac:dyDescent="0.25"/>
    <row r="48" spans="1:11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</sheetData>
  <mergeCells count="16">
    <mergeCell ref="C33:E33"/>
    <mergeCell ref="M3:M4"/>
    <mergeCell ref="E22:E23"/>
    <mergeCell ref="F6:H6"/>
    <mergeCell ref="A1:K1"/>
    <mergeCell ref="A2:K2"/>
    <mergeCell ref="I6:J6"/>
    <mergeCell ref="A3:K3"/>
    <mergeCell ref="A4:K4"/>
    <mergeCell ref="A6:A8"/>
    <mergeCell ref="B6:B8"/>
    <mergeCell ref="C6:E6"/>
    <mergeCell ref="C7:C8"/>
    <mergeCell ref="D7:D8"/>
    <mergeCell ref="E7:E8"/>
    <mergeCell ref="K22:K23"/>
  </mergeCells>
  <phoneticPr fontId="5" type="noConversion"/>
  <printOptions horizontalCentered="1"/>
  <pageMargins left="0.25" right="0.25" top="0.42" bottom="0.36" header="0.3" footer="0.3"/>
  <pageSetup paperSize="9" scale="60" fitToHeight="0" orientation="landscape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35"/>
  <sheetViews>
    <sheetView workbookViewId="0">
      <selection activeCell="F15" sqref="F15"/>
    </sheetView>
  </sheetViews>
  <sheetFormatPr defaultRowHeight="15" x14ac:dyDescent="0.25"/>
  <cols>
    <col min="1" max="1" width="10.140625" bestFit="1" customWidth="1"/>
    <col min="2" max="2" width="18" bestFit="1" customWidth="1"/>
    <col min="3" max="3" width="18.5703125" style="43" bestFit="1" customWidth="1"/>
    <col min="4" max="4" width="18" style="13" bestFit="1" customWidth="1"/>
  </cols>
  <sheetData>
    <row r="1" spans="1:8" x14ac:dyDescent="0.25">
      <c r="A1" t="s">
        <v>43</v>
      </c>
      <c r="B1" t="s">
        <v>75</v>
      </c>
      <c r="C1" s="43" t="s">
        <v>76</v>
      </c>
      <c r="D1" s="13" t="s">
        <v>77</v>
      </c>
      <c r="G1" t="s">
        <v>88</v>
      </c>
    </row>
    <row r="2" spans="1:8" x14ac:dyDescent="0.25">
      <c r="A2" t="s">
        <v>22</v>
      </c>
      <c r="B2">
        <v>11000</v>
      </c>
      <c r="C2" s="43">
        <v>20730331</v>
      </c>
      <c r="D2" s="13">
        <v>47295275.409999996</v>
      </c>
      <c r="H2" t="s">
        <v>89</v>
      </c>
    </row>
    <row r="3" spans="1:8" x14ac:dyDescent="0.25">
      <c r="A3" t="s">
        <v>22</v>
      </c>
      <c r="B3">
        <v>11000</v>
      </c>
      <c r="C3" s="43">
        <v>20730401</v>
      </c>
      <c r="D3" s="13">
        <v>382070834.04000002</v>
      </c>
      <c r="H3" t="s">
        <v>90</v>
      </c>
    </row>
    <row r="4" spans="1:8" x14ac:dyDescent="0.25">
      <c r="A4" t="s">
        <v>22</v>
      </c>
      <c r="B4">
        <v>11000</v>
      </c>
      <c r="C4" s="43">
        <v>20730402</v>
      </c>
      <c r="D4" s="13">
        <v>373860055.41000003</v>
      </c>
      <c r="H4" t="s">
        <v>91</v>
      </c>
    </row>
    <row r="5" spans="1:8" x14ac:dyDescent="0.25">
      <c r="A5" t="s">
        <v>22</v>
      </c>
      <c r="B5">
        <v>11000</v>
      </c>
      <c r="C5" s="43">
        <v>20730403</v>
      </c>
      <c r="D5" s="13">
        <v>667570727.41999996</v>
      </c>
      <c r="H5" t="s">
        <v>92</v>
      </c>
    </row>
    <row r="6" spans="1:8" x14ac:dyDescent="0.25">
      <c r="A6" t="s">
        <v>22</v>
      </c>
      <c r="B6">
        <v>11000</v>
      </c>
      <c r="C6" s="43">
        <v>20730404</v>
      </c>
      <c r="D6" s="13">
        <v>760461447.10000002</v>
      </c>
      <c r="G6" t="s">
        <v>93</v>
      </c>
    </row>
    <row r="7" spans="1:8" x14ac:dyDescent="0.25">
      <c r="A7" t="s">
        <v>22</v>
      </c>
      <c r="B7">
        <v>11000</v>
      </c>
      <c r="C7" s="43">
        <v>20730405</v>
      </c>
      <c r="D7" s="13">
        <v>817945227.62</v>
      </c>
      <c r="G7" t="s">
        <v>94</v>
      </c>
    </row>
    <row r="8" spans="1:8" x14ac:dyDescent="0.25">
      <c r="A8" t="s">
        <v>22</v>
      </c>
      <c r="B8">
        <v>11000</v>
      </c>
      <c r="C8" s="43">
        <v>20730406</v>
      </c>
      <c r="D8" s="13">
        <v>929163453.10000002</v>
      </c>
      <c r="G8" t="s">
        <v>95</v>
      </c>
    </row>
    <row r="9" spans="1:8" x14ac:dyDescent="0.25">
      <c r="A9" t="s">
        <v>22</v>
      </c>
      <c r="B9">
        <v>11000</v>
      </c>
      <c r="C9" s="43">
        <v>20730407</v>
      </c>
      <c r="D9" s="13">
        <v>682362008.01999998</v>
      </c>
      <c r="G9" t="s">
        <v>96</v>
      </c>
    </row>
    <row r="10" spans="1:8" x14ac:dyDescent="0.25">
      <c r="A10" t="s">
        <v>22</v>
      </c>
      <c r="B10">
        <v>11000</v>
      </c>
      <c r="C10" s="43">
        <v>20730408</v>
      </c>
      <c r="D10" s="13">
        <v>387643781.13999999</v>
      </c>
      <c r="H10" t="s">
        <v>90</v>
      </c>
    </row>
    <row r="11" spans="1:8" x14ac:dyDescent="0.25">
      <c r="A11" t="s">
        <v>22</v>
      </c>
      <c r="B11">
        <v>11000</v>
      </c>
      <c r="C11" s="43">
        <v>20730409</v>
      </c>
      <c r="D11" s="13">
        <v>644651246.24000001</v>
      </c>
      <c r="H11" t="s">
        <v>97</v>
      </c>
    </row>
    <row r="12" spans="1:8" x14ac:dyDescent="0.25">
      <c r="A12" t="s">
        <v>22</v>
      </c>
      <c r="B12">
        <v>11000</v>
      </c>
      <c r="C12" s="43">
        <v>20730410</v>
      </c>
      <c r="D12" s="13">
        <v>640491804.37</v>
      </c>
      <c r="G12" t="s">
        <v>98</v>
      </c>
    </row>
    <row r="13" spans="1:8" x14ac:dyDescent="0.25">
      <c r="A13" t="s">
        <v>22</v>
      </c>
      <c r="B13">
        <v>11000</v>
      </c>
      <c r="C13" s="43">
        <v>20730411</v>
      </c>
      <c r="D13" s="13">
        <v>1054448762.08</v>
      </c>
    </row>
    <row r="14" spans="1:8" x14ac:dyDescent="0.25">
      <c r="A14" t="s">
        <v>22</v>
      </c>
      <c r="B14">
        <v>11000</v>
      </c>
      <c r="C14" s="43">
        <v>20730412</v>
      </c>
      <c r="D14" s="13">
        <v>1063793764.99</v>
      </c>
    </row>
    <row r="15" spans="1:8" x14ac:dyDescent="0.25">
      <c r="A15" t="s">
        <v>22</v>
      </c>
      <c r="B15">
        <v>11000</v>
      </c>
      <c r="C15" s="43">
        <v>20730413</v>
      </c>
      <c r="D15" s="13">
        <v>1969584954.0999999</v>
      </c>
    </row>
    <row r="16" spans="1:8" x14ac:dyDescent="0.25">
      <c r="A16" t="s">
        <v>22</v>
      </c>
      <c r="B16">
        <v>11000</v>
      </c>
      <c r="C16" s="43">
        <v>20730414</v>
      </c>
      <c r="D16" s="13">
        <v>472259077.93000001</v>
      </c>
    </row>
    <row r="17" spans="1:4" x14ac:dyDescent="0.25">
      <c r="A17" t="s">
        <v>22</v>
      </c>
      <c r="B17">
        <v>11000</v>
      </c>
      <c r="C17" s="43">
        <v>20730415</v>
      </c>
      <c r="D17" s="13">
        <v>223562497</v>
      </c>
    </row>
    <row r="18" spans="1:4" x14ac:dyDescent="0.25">
      <c r="A18" t="s">
        <v>22</v>
      </c>
      <c r="B18">
        <v>11000</v>
      </c>
      <c r="C18" s="43">
        <v>20730416</v>
      </c>
      <c r="D18" s="13">
        <v>684539912.29999995</v>
      </c>
    </row>
    <row r="19" spans="1:4" x14ac:dyDescent="0.25">
      <c r="A19" t="s">
        <v>22</v>
      </c>
      <c r="B19">
        <v>11000</v>
      </c>
      <c r="C19" s="43">
        <v>20730417</v>
      </c>
      <c r="D19" s="13">
        <v>1511113595.21</v>
      </c>
    </row>
    <row r="20" spans="1:4" x14ac:dyDescent="0.25">
      <c r="A20" t="s">
        <v>22</v>
      </c>
      <c r="B20">
        <v>11000</v>
      </c>
      <c r="C20" s="43">
        <v>20730418</v>
      </c>
      <c r="D20" s="13">
        <v>756194738.38</v>
      </c>
    </row>
    <row r="21" spans="1:4" x14ac:dyDescent="0.25">
      <c r="A21" t="s">
        <v>22</v>
      </c>
      <c r="B21">
        <v>11000</v>
      </c>
      <c r="C21" s="43">
        <v>20730419</v>
      </c>
      <c r="D21" s="13">
        <v>949937796.13</v>
      </c>
    </row>
    <row r="22" spans="1:4" x14ac:dyDescent="0.25">
      <c r="A22" t="s">
        <v>22</v>
      </c>
      <c r="B22">
        <v>11000</v>
      </c>
      <c r="C22" s="43">
        <v>20730420</v>
      </c>
      <c r="D22" s="13">
        <v>1681067498.8</v>
      </c>
    </row>
    <row r="23" spans="1:4" x14ac:dyDescent="0.25">
      <c r="A23" t="s">
        <v>22</v>
      </c>
      <c r="B23">
        <v>11000</v>
      </c>
      <c r="C23" s="43">
        <v>20730421</v>
      </c>
      <c r="D23" s="13">
        <v>974286662.35000002</v>
      </c>
    </row>
    <row r="24" spans="1:4" x14ac:dyDescent="0.25">
      <c r="A24" t="s">
        <v>22</v>
      </c>
      <c r="B24">
        <v>11000</v>
      </c>
      <c r="C24" s="43">
        <v>20730422</v>
      </c>
      <c r="D24" s="13">
        <v>1195482521.01</v>
      </c>
    </row>
    <row r="25" spans="1:4" x14ac:dyDescent="0.25">
      <c r="A25" t="s">
        <v>22</v>
      </c>
      <c r="B25">
        <v>11000</v>
      </c>
      <c r="C25" s="43">
        <v>20730423</v>
      </c>
      <c r="D25" s="13">
        <v>1773404535.3399999</v>
      </c>
    </row>
    <row r="26" spans="1:4" x14ac:dyDescent="0.25">
      <c r="A26" t="s">
        <v>22</v>
      </c>
      <c r="B26">
        <v>11000</v>
      </c>
      <c r="C26" s="43">
        <v>20730424</v>
      </c>
      <c r="D26" s="13">
        <v>2858537751.21</v>
      </c>
    </row>
    <row r="27" spans="1:4" x14ac:dyDescent="0.25">
      <c r="A27" t="s">
        <v>22</v>
      </c>
      <c r="B27">
        <v>11000</v>
      </c>
      <c r="C27" s="43">
        <v>20730425</v>
      </c>
      <c r="D27" s="13">
        <v>4938121446.1499996</v>
      </c>
    </row>
    <row r="28" spans="1:4" x14ac:dyDescent="0.25">
      <c r="A28" t="s">
        <v>22</v>
      </c>
      <c r="B28">
        <v>11000</v>
      </c>
      <c r="C28" s="43">
        <v>20730426</v>
      </c>
      <c r="D28" s="13">
        <v>1919950575.27</v>
      </c>
    </row>
    <row r="29" spans="1:4" x14ac:dyDescent="0.25">
      <c r="A29" t="s">
        <v>22</v>
      </c>
      <c r="B29">
        <v>11000</v>
      </c>
      <c r="C29" s="43">
        <v>20730427</v>
      </c>
      <c r="D29" s="13">
        <v>885954528.54999995</v>
      </c>
    </row>
    <row r="30" spans="1:4" x14ac:dyDescent="0.25">
      <c r="A30" t="s">
        <v>22</v>
      </c>
      <c r="B30">
        <v>11000</v>
      </c>
      <c r="C30" s="43">
        <v>20730428</v>
      </c>
      <c r="D30" s="13">
        <v>1784652258.1900001</v>
      </c>
    </row>
    <row r="31" spans="1:4" x14ac:dyDescent="0.25">
      <c r="A31" t="s">
        <v>22</v>
      </c>
      <c r="B31">
        <v>11000</v>
      </c>
      <c r="C31" s="43">
        <v>20730429</v>
      </c>
      <c r="D31" s="13">
        <v>380629058</v>
      </c>
    </row>
    <row r="32" spans="1:4" x14ac:dyDescent="0.25">
      <c r="A32" t="s">
        <v>22</v>
      </c>
      <c r="B32">
        <v>11000</v>
      </c>
      <c r="C32" s="43">
        <v>20730430</v>
      </c>
      <c r="D32" s="13">
        <v>976632262.50999999</v>
      </c>
    </row>
    <row r="33" spans="1:4" x14ac:dyDescent="0.25">
      <c r="A33" t="s">
        <v>22</v>
      </c>
      <c r="B33">
        <v>11000</v>
      </c>
      <c r="C33" s="43">
        <v>20730431</v>
      </c>
      <c r="D33" s="13">
        <v>805734538.88999999</v>
      </c>
    </row>
    <row r="34" spans="1:4" x14ac:dyDescent="0.25">
      <c r="A34" t="s">
        <v>22</v>
      </c>
      <c r="B34">
        <v>11000</v>
      </c>
      <c r="C34" s="43">
        <v>20730432</v>
      </c>
      <c r="D34" s="13">
        <v>3323243350.79</v>
      </c>
    </row>
    <row r="35" spans="1:4" x14ac:dyDescent="0.25">
      <c r="A35" t="s">
        <v>22</v>
      </c>
      <c r="B35">
        <v>11000</v>
      </c>
      <c r="C35" s="43">
        <v>20730501</v>
      </c>
      <c r="D35" s="13">
        <v>436545983.97000003</v>
      </c>
    </row>
    <row r="36" spans="1:4" x14ac:dyDescent="0.25">
      <c r="A36" t="s">
        <v>22</v>
      </c>
      <c r="B36">
        <v>11000</v>
      </c>
      <c r="C36" s="43">
        <v>20730502</v>
      </c>
      <c r="D36" s="13">
        <v>418853105</v>
      </c>
    </row>
    <row r="37" spans="1:4" x14ac:dyDescent="0.25">
      <c r="A37" t="s">
        <v>22</v>
      </c>
      <c r="B37">
        <v>11000</v>
      </c>
      <c r="C37" s="43">
        <v>20730503</v>
      </c>
      <c r="D37" s="13">
        <v>2339688441.7600002</v>
      </c>
    </row>
    <row r="38" spans="1:4" x14ac:dyDescent="0.25">
      <c r="A38" t="s">
        <v>22</v>
      </c>
      <c r="B38">
        <v>11000</v>
      </c>
      <c r="C38" s="43">
        <v>20730504</v>
      </c>
      <c r="D38" s="13">
        <v>277484979</v>
      </c>
    </row>
    <row r="39" spans="1:4" x14ac:dyDescent="0.25">
      <c r="A39" t="s">
        <v>22</v>
      </c>
      <c r="B39">
        <v>11000</v>
      </c>
      <c r="C39" s="43">
        <v>20730505</v>
      </c>
      <c r="D39" s="13">
        <v>682571929.99000001</v>
      </c>
    </row>
    <row r="40" spans="1:4" x14ac:dyDescent="0.25">
      <c r="A40" t="s">
        <v>22</v>
      </c>
      <c r="B40">
        <v>11000</v>
      </c>
      <c r="C40" s="43">
        <v>20730506</v>
      </c>
      <c r="D40" s="13">
        <v>669327622.17999995</v>
      </c>
    </row>
    <row r="41" spans="1:4" x14ac:dyDescent="0.25">
      <c r="A41" t="s">
        <v>22</v>
      </c>
      <c r="B41">
        <v>11000</v>
      </c>
      <c r="C41" s="43">
        <v>20730507</v>
      </c>
      <c r="D41" s="13">
        <v>1395107805.95</v>
      </c>
    </row>
    <row r="42" spans="1:4" x14ac:dyDescent="0.25">
      <c r="A42" t="s">
        <v>22</v>
      </c>
      <c r="B42">
        <v>11000</v>
      </c>
      <c r="C42" s="43">
        <v>20730508</v>
      </c>
      <c r="D42" s="13">
        <v>848737271.58000004</v>
      </c>
    </row>
    <row r="43" spans="1:4" x14ac:dyDescent="0.25">
      <c r="A43" t="s">
        <v>22</v>
      </c>
      <c r="B43">
        <v>11000</v>
      </c>
      <c r="C43" s="43">
        <v>20730509</v>
      </c>
      <c r="D43" s="13">
        <v>712397674.44000006</v>
      </c>
    </row>
    <row r="44" spans="1:4" x14ac:dyDescent="0.25">
      <c r="A44" t="s">
        <v>22</v>
      </c>
      <c r="B44">
        <v>11000</v>
      </c>
      <c r="C44" s="43">
        <v>20730510</v>
      </c>
      <c r="D44" s="13">
        <v>1870111421.9400001</v>
      </c>
    </row>
    <row r="45" spans="1:4" x14ac:dyDescent="0.25">
      <c r="A45" t="s">
        <v>22</v>
      </c>
      <c r="B45">
        <v>11000</v>
      </c>
      <c r="C45" s="43">
        <v>20730511</v>
      </c>
      <c r="D45" s="13">
        <v>701886451</v>
      </c>
    </row>
    <row r="46" spans="1:4" x14ac:dyDescent="0.25">
      <c r="A46" t="s">
        <v>22</v>
      </c>
      <c r="B46">
        <v>11000</v>
      </c>
      <c r="C46" s="43">
        <v>20730512</v>
      </c>
      <c r="D46" s="13">
        <v>652358203.17999995</v>
      </c>
    </row>
    <row r="47" spans="1:4" x14ac:dyDescent="0.25">
      <c r="A47" t="s">
        <v>22</v>
      </c>
      <c r="B47">
        <v>11000</v>
      </c>
      <c r="C47" s="43">
        <v>20730513</v>
      </c>
      <c r="D47" s="13">
        <v>904130859.73000002</v>
      </c>
    </row>
    <row r="48" spans="1:4" x14ac:dyDescent="0.25">
      <c r="A48" t="s">
        <v>22</v>
      </c>
      <c r="B48">
        <v>11000</v>
      </c>
      <c r="C48" s="43">
        <v>20730514</v>
      </c>
      <c r="D48" s="13">
        <v>1336376800</v>
      </c>
    </row>
    <row r="49" spans="1:4" x14ac:dyDescent="0.25">
      <c r="A49" t="s">
        <v>22</v>
      </c>
      <c r="B49">
        <v>11000</v>
      </c>
      <c r="C49" s="43">
        <v>20730515</v>
      </c>
      <c r="D49" s="13">
        <v>1301936556.6500001</v>
      </c>
    </row>
    <row r="50" spans="1:4" x14ac:dyDescent="0.25">
      <c r="A50" t="s">
        <v>22</v>
      </c>
      <c r="B50">
        <v>11000</v>
      </c>
      <c r="C50" s="43">
        <v>20730516</v>
      </c>
      <c r="D50" s="13">
        <v>1146626821.97</v>
      </c>
    </row>
    <row r="51" spans="1:4" x14ac:dyDescent="0.25">
      <c r="A51" t="s">
        <v>22</v>
      </c>
      <c r="B51">
        <v>11000</v>
      </c>
      <c r="C51" s="43">
        <v>20730517</v>
      </c>
      <c r="D51" s="13">
        <v>1516993728.53</v>
      </c>
    </row>
    <row r="52" spans="1:4" x14ac:dyDescent="0.25">
      <c r="A52" t="s">
        <v>22</v>
      </c>
      <c r="B52">
        <v>11000</v>
      </c>
      <c r="C52" s="43">
        <v>20730518</v>
      </c>
      <c r="D52" s="13">
        <v>226592331</v>
      </c>
    </row>
    <row r="53" spans="1:4" x14ac:dyDescent="0.25">
      <c r="A53" t="s">
        <v>22</v>
      </c>
      <c r="B53">
        <v>11000</v>
      </c>
      <c r="C53" s="43">
        <v>20730519</v>
      </c>
      <c r="D53" s="13">
        <v>711934497.48000002</v>
      </c>
    </row>
    <row r="54" spans="1:4" x14ac:dyDescent="0.25">
      <c r="A54" t="s">
        <v>22</v>
      </c>
      <c r="B54">
        <v>11000</v>
      </c>
      <c r="C54" s="43">
        <v>20730520</v>
      </c>
      <c r="D54" s="13">
        <v>724512055.53999996</v>
      </c>
    </row>
    <row r="55" spans="1:4" x14ac:dyDescent="0.25">
      <c r="A55" t="s">
        <v>22</v>
      </c>
      <c r="B55">
        <v>11000</v>
      </c>
      <c r="C55" s="43">
        <v>20730521</v>
      </c>
      <c r="D55" s="13">
        <v>1724425342.02</v>
      </c>
    </row>
    <row r="56" spans="1:4" x14ac:dyDescent="0.25">
      <c r="A56" t="s">
        <v>22</v>
      </c>
      <c r="B56">
        <v>11000</v>
      </c>
      <c r="C56" s="43">
        <v>20730522</v>
      </c>
      <c r="D56" s="13">
        <v>743679939.23000002</v>
      </c>
    </row>
    <row r="57" spans="1:4" x14ac:dyDescent="0.25">
      <c r="A57" t="s">
        <v>22</v>
      </c>
      <c r="B57">
        <v>11000</v>
      </c>
      <c r="C57" s="43">
        <v>20730523</v>
      </c>
      <c r="D57" s="13">
        <v>2269545364.73</v>
      </c>
    </row>
    <row r="58" spans="1:4" x14ac:dyDescent="0.25">
      <c r="A58" t="s">
        <v>22</v>
      </c>
      <c r="B58">
        <v>11000</v>
      </c>
      <c r="C58" s="43">
        <v>20730524</v>
      </c>
      <c r="D58" s="13">
        <v>3356166533.73</v>
      </c>
    </row>
    <row r="59" spans="1:4" x14ac:dyDescent="0.25">
      <c r="A59" t="s">
        <v>22</v>
      </c>
      <c r="B59">
        <v>11000</v>
      </c>
      <c r="C59" s="43">
        <v>20730525</v>
      </c>
      <c r="D59" s="13">
        <v>324658537.00999999</v>
      </c>
    </row>
    <row r="60" spans="1:4" x14ac:dyDescent="0.25">
      <c r="A60" t="s">
        <v>22</v>
      </c>
      <c r="B60">
        <v>11000</v>
      </c>
      <c r="C60" s="43">
        <v>20730526</v>
      </c>
      <c r="D60" s="13">
        <v>3068471040.0999999</v>
      </c>
    </row>
    <row r="61" spans="1:4" x14ac:dyDescent="0.25">
      <c r="A61" t="s">
        <v>22</v>
      </c>
      <c r="B61">
        <v>11000</v>
      </c>
      <c r="C61" s="43">
        <v>20730527</v>
      </c>
      <c r="D61" s="13">
        <v>1318577501.4200001</v>
      </c>
    </row>
    <row r="62" spans="1:4" x14ac:dyDescent="0.25">
      <c r="A62" t="s">
        <v>22</v>
      </c>
      <c r="B62">
        <v>11000</v>
      </c>
      <c r="C62" s="43">
        <v>20730528</v>
      </c>
      <c r="D62" s="13">
        <v>409572933.89999998</v>
      </c>
    </row>
    <row r="63" spans="1:4" x14ac:dyDescent="0.25">
      <c r="A63" t="s">
        <v>22</v>
      </c>
      <c r="B63">
        <v>11000</v>
      </c>
      <c r="C63" s="43">
        <v>20730529</v>
      </c>
      <c r="D63" s="13">
        <v>1922095224.73</v>
      </c>
    </row>
    <row r="64" spans="1:4" x14ac:dyDescent="0.25">
      <c r="A64" t="s">
        <v>22</v>
      </c>
      <c r="B64">
        <v>11000</v>
      </c>
      <c r="C64" s="43">
        <v>20730530</v>
      </c>
      <c r="D64" s="13">
        <v>579468503.14999998</v>
      </c>
    </row>
    <row r="65" spans="1:4" x14ac:dyDescent="0.25">
      <c r="A65" t="s">
        <v>22</v>
      </c>
      <c r="B65">
        <v>11000</v>
      </c>
      <c r="C65" s="43">
        <v>20730531</v>
      </c>
      <c r="D65" s="13">
        <v>2624776115.9200001</v>
      </c>
    </row>
    <row r="66" spans="1:4" x14ac:dyDescent="0.25">
      <c r="A66" t="s">
        <v>22</v>
      </c>
      <c r="B66">
        <v>11000</v>
      </c>
      <c r="C66" s="43">
        <v>20730601</v>
      </c>
      <c r="D66" s="13">
        <v>25401441</v>
      </c>
    </row>
    <row r="67" spans="1:4" x14ac:dyDescent="0.25">
      <c r="A67" t="s">
        <v>22</v>
      </c>
      <c r="B67">
        <v>11000</v>
      </c>
      <c r="C67" s="43">
        <v>20730602</v>
      </c>
      <c r="D67" s="13">
        <v>1951804603.8800001</v>
      </c>
    </row>
    <row r="68" spans="1:4" x14ac:dyDescent="0.25">
      <c r="A68" t="s">
        <v>22</v>
      </c>
      <c r="B68">
        <v>11000</v>
      </c>
      <c r="C68" s="43">
        <v>20730603</v>
      </c>
      <c r="D68" s="13">
        <v>353815621.25</v>
      </c>
    </row>
    <row r="69" spans="1:4" x14ac:dyDescent="0.25">
      <c r="A69" t="s">
        <v>22</v>
      </c>
      <c r="B69">
        <v>11000</v>
      </c>
      <c r="C69" s="43">
        <v>20730604</v>
      </c>
      <c r="D69" s="13">
        <v>1357341961.1600001</v>
      </c>
    </row>
    <row r="70" spans="1:4" x14ac:dyDescent="0.25">
      <c r="A70" t="s">
        <v>22</v>
      </c>
      <c r="B70">
        <v>11000</v>
      </c>
      <c r="C70" s="43">
        <v>20730605</v>
      </c>
      <c r="D70" s="13">
        <v>1439500607.5899999</v>
      </c>
    </row>
    <row r="71" spans="1:4" x14ac:dyDescent="0.25">
      <c r="A71" t="s">
        <v>22</v>
      </c>
      <c r="B71">
        <v>11000</v>
      </c>
      <c r="C71" s="43">
        <v>20730606</v>
      </c>
      <c r="D71" s="13">
        <v>1037706426.9</v>
      </c>
    </row>
    <row r="72" spans="1:4" x14ac:dyDescent="0.25">
      <c r="A72" t="s">
        <v>22</v>
      </c>
      <c r="B72">
        <v>11000</v>
      </c>
      <c r="C72" s="43">
        <v>20730607</v>
      </c>
      <c r="D72" s="13">
        <v>1481685569.47</v>
      </c>
    </row>
    <row r="73" spans="1:4" x14ac:dyDescent="0.25">
      <c r="A73" t="s">
        <v>22</v>
      </c>
      <c r="B73">
        <v>11000</v>
      </c>
      <c r="C73" s="43">
        <v>20730608</v>
      </c>
      <c r="D73" s="13">
        <v>340666979</v>
      </c>
    </row>
    <row r="74" spans="1:4" x14ac:dyDescent="0.25">
      <c r="A74" t="s">
        <v>22</v>
      </c>
      <c r="B74">
        <v>11000</v>
      </c>
      <c r="C74" s="43">
        <v>20730609</v>
      </c>
      <c r="D74" s="13">
        <v>2239102567.6599998</v>
      </c>
    </row>
    <row r="75" spans="1:4" x14ac:dyDescent="0.25">
      <c r="A75" t="s">
        <v>22</v>
      </c>
      <c r="B75">
        <v>11000</v>
      </c>
      <c r="C75" s="43">
        <v>20730610</v>
      </c>
      <c r="D75" s="13">
        <v>954365510.48000002</v>
      </c>
    </row>
    <row r="76" spans="1:4" x14ac:dyDescent="0.25">
      <c r="A76" t="s">
        <v>22</v>
      </c>
      <c r="B76">
        <v>11000</v>
      </c>
      <c r="C76" s="43">
        <v>20730611</v>
      </c>
      <c r="D76" s="13">
        <v>1849983291.98</v>
      </c>
    </row>
    <row r="77" spans="1:4" x14ac:dyDescent="0.25">
      <c r="A77" t="s">
        <v>22</v>
      </c>
      <c r="B77">
        <v>11000</v>
      </c>
      <c r="C77" s="43">
        <v>20730612</v>
      </c>
      <c r="D77" s="13">
        <v>1453457413.8</v>
      </c>
    </row>
    <row r="78" spans="1:4" x14ac:dyDescent="0.25">
      <c r="A78" t="s">
        <v>22</v>
      </c>
      <c r="B78">
        <v>11000</v>
      </c>
      <c r="C78" s="43">
        <v>20730613</v>
      </c>
      <c r="D78" s="13">
        <v>1109667948.46</v>
      </c>
    </row>
    <row r="79" spans="1:4" x14ac:dyDescent="0.25">
      <c r="A79" t="s">
        <v>22</v>
      </c>
      <c r="B79">
        <v>11000</v>
      </c>
      <c r="C79" s="43">
        <v>20730614</v>
      </c>
      <c r="D79" s="13">
        <v>3023343481.52</v>
      </c>
    </row>
    <row r="80" spans="1:4" x14ac:dyDescent="0.25">
      <c r="A80" t="s">
        <v>22</v>
      </c>
      <c r="B80">
        <v>11000</v>
      </c>
      <c r="C80" s="43">
        <v>20730615</v>
      </c>
      <c r="D80" s="13">
        <v>581880810.39999998</v>
      </c>
    </row>
    <row r="81" spans="1:4" x14ac:dyDescent="0.25">
      <c r="A81" t="s">
        <v>22</v>
      </c>
      <c r="B81">
        <v>11000</v>
      </c>
      <c r="C81" s="43">
        <v>20730616</v>
      </c>
      <c r="D81" s="13">
        <v>972267431.26999998</v>
      </c>
    </row>
    <row r="82" spans="1:4" x14ac:dyDescent="0.25">
      <c r="A82" t="s">
        <v>22</v>
      </c>
      <c r="B82">
        <v>11000</v>
      </c>
      <c r="C82" s="43">
        <v>20730617</v>
      </c>
      <c r="D82" s="13">
        <v>2473128521.3600001</v>
      </c>
    </row>
    <row r="83" spans="1:4" x14ac:dyDescent="0.25">
      <c r="A83" t="s">
        <v>22</v>
      </c>
      <c r="B83">
        <v>11000</v>
      </c>
      <c r="C83" s="43">
        <v>20730618</v>
      </c>
      <c r="D83" s="13">
        <v>1368395047.74</v>
      </c>
    </row>
    <row r="84" spans="1:4" x14ac:dyDescent="0.25">
      <c r="A84" t="s">
        <v>22</v>
      </c>
      <c r="B84">
        <v>11000</v>
      </c>
      <c r="C84" s="43">
        <v>20730619</v>
      </c>
      <c r="D84" s="13">
        <v>2111973907.79</v>
      </c>
    </row>
    <row r="85" spans="1:4" x14ac:dyDescent="0.25">
      <c r="A85" t="s">
        <v>22</v>
      </c>
      <c r="B85">
        <v>11000</v>
      </c>
      <c r="C85" s="43">
        <v>20730620</v>
      </c>
      <c r="D85" s="13">
        <v>3472246267.4499998</v>
      </c>
    </row>
    <row r="86" spans="1:4" x14ac:dyDescent="0.25">
      <c r="A86" t="s">
        <v>22</v>
      </c>
      <c r="B86">
        <v>11000</v>
      </c>
      <c r="C86" s="43">
        <v>20730621</v>
      </c>
      <c r="D86" s="13">
        <v>2961561854.2800002</v>
      </c>
    </row>
    <row r="87" spans="1:4" x14ac:dyDescent="0.25">
      <c r="A87" t="s">
        <v>22</v>
      </c>
      <c r="B87">
        <v>11000</v>
      </c>
      <c r="C87" s="43">
        <v>20730622</v>
      </c>
      <c r="D87" s="13">
        <v>225745451</v>
      </c>
    </row>
    <row r="88" spans="1:4" x14ac:dyDescent="0.25">
      <c r="A88" t="s">
        <v>22</v>
      </c>
      <c r="B88">
        <v>11000</v>
      </c>
      <c r="C88" s="43">
        <v>20730623</v>
      </c>
      <c r="D88" s="13">
        <v>206114205.09999999</v>
      </c>
    </row>
    <row r="89" spans="1:4" x14ac:dyDescent="0.25">
      <c r="A89" t="s">
        <v>22</v>
      </c>
      <c r="B89">
        <v>11000</v>
      </c>
      <c r="C89" s="43">
        <v>20730626</v>
      </c>
      <c r="D89" s="13">
        <v>1640990</v>
      </c>
    </row>
    <row r="90" spans="1:4" x14ac:dyDescent="0.25">
      <c r="A90" t="s">
        <v>22</v>
      </c>
      <c r="B90">
        <v>11000</v>
      </c>
      <c r="C90" s="43">
        <v>20730627</v>
      </c>
      <c r="D90" s="13">
        <v>150782150.59999999</v>
      </c>
    </row>
    <row r="91" spans="1:4" x14ac:dyDescent="0.25">
      <c r="A91" t="s">
        <v>22</v>
      </c>
      <c r="B91">
        <v>11000</v>
      </c>
      <c r="C91" s="43">
        <v>20730628</v>
      </c>
      <c r="D91" s="13">
        <v>760842807.69000006</v>
      </c>
    </row>
    <row r="92" spans="1:4" x14ac:dyDescent="0.25">
      <c r="A92" t="s">
        <v>22</v>
      </c>
      <c r="B92">
        <v>11000</v>
      </c>
      <c r="C92" s="43">
        <v>20730629</v>
      </c>
      <c r="D92" s="13">
        <v>232153451.19</v>
      </c>
    </row>
    <row r="93" spans="1:4" x14ac:dyDescent="0.25">
      <c r="A93" t="s">
        <v>22</v>
      </c>
      <c r="B93">
        <v>11000</v>
      </c>
      <c r="C93" s="43">
        <v>20730630</v>
      </c>
      <c r="D93" s="13">
        <v>4795756992.1999998</v>
      </c>
    </row>
    <row r="94" spans="1:4" x14ac:dyDescent="0.25">
      <c r="A94" t="s">
        <v>22</v>
      </c>
      <c r="B94">
        <v>11000</v>
      </c>
      <c r="C94" s="43">
        <v>20730701</v>
      </c>
      <c r="D94" s="13">
        <v>642220963.74000001</v>
      </c>
    </row>
    <row r="95" spans="1:4" x14ac:dyDescent="0.25">
      <c r="A95" t="s">
        <v>22</v>
      </c>
      <c r="B95">
        <v>11000</v>
      </c>
      <c r="C95" s="43">
        <v>20730702</v>
      </c>
      <c r="D95" s="13">
        <v>1149586449.71</v>
      </c>
    </row>
    <row r="96" spans="1:4" x14ac:dyDescent="0.25">
      <c r="A96" t="s">
        <v>22</v>
      </c>
      <c r="B96">
        <v>11000</v>
      </c>
      <c r="C96" s="43">
        <v>20730703</v>
      </c>
      <c r="D96" s="13">
        <v>995868423.40999997</v>
      </c>
    </row>
    <row r="97" spans="1:4" x14ac:dyDescent="0.25">
      <c r="A97" t="s">
        <v>22</v>
      </c>
      <c r="B97">
        <v>11000</v>
      </c>
      <c r="C97" s="43">
        <v>20730704</v>
      </c>
      <c r="D97" s="13">
        <v>1583422523.03</v>
      </c>
    </row>
    <row r="98" spans="1:4" x14ac:dyDescent="0.25">
      <c r="A98" t="s">
        <v>22</v>
      </c>
      <c r="B98">
        <v>11000</v>
      </c>
      <c r="C98" s="43">
        <v>20730705</v>
      </c>
      <c r="D98" s="13">
        <v>1581316094.0899999</v>
      </c>
    </row>
    <row r="99" spans="1:4" x14ac:dyDescent="0.25">
      <c r="A99" t="s">
        <v>22</v>
      </c>
      <c r="B99">
        <v>11000</v>
      </c>
      <c r="C99" s="43">
        <v>20730706</v>
      </c>
      <c r="D99" s="13">
        <v>376109750</v>
      </c>
    </row>
    <row r="100" spans="1:4" x14ac:dyDescent="0.25">
      <c r="A100" t="s">
        <v>22</v>
      </c>
      <c r="B100">
        <v>11000</v>
      </c>
      <c r="C100" s="43">
        <v>20730707</v>
      </c>
      <c r="D100" s="13">
        <v>1309046498.6500001</v>
      </c>
    </row>
    <row r="101" spans="1:4" x14ac:dyDescent="0.25">
      <c r="A101" t="s">
        <v>22</v>
      </c>
      <c r="B101">
        <v>11000</v>
      </c>
      <c r="C101" s="43">
        <v>20730708</v>
      </c>
      <c r="D101" s="13">
        <v>1117663377.8199999</v>
      </c>
    </row>
    <row r="102" spans="1:4" x14ac:dyDescent="0.25">
      <c r="A102" t="s">
        <v>22</v>
      </c>
      <c r="B102">
        <v>11000</v>
      </c>
      <c r="C102" s="43">
        <v>20730709</v>
      </c>
      <c r="D102" s="13">
        <v>1704723538.52</v>
      </c>
    </row>
    <row r="103" spans="1:4" x14ac:dyDescent="0.25">
      <c r="A103" t="s">
        <v>22</v>
      </c>
      <c r="B103">
        <v>11000</v>
      </c>
      <c r="C103" s="43">
        <v>20730710</v>
      </c>
      <c r="D103" s="13">
        <v>1294261633.2</v>
      </c>
    </row>
    <row r="104" spans="1:4" x14ac:dyDescent="0.25">
      <c r="A104" t="s">
        <v>22</v>
      </c>
      <c r="B104">
        <v>11000</v>
      </c>
      <c r="C104" s="43">
        <v>20730711</v>
      </c>
      <c r="D104" s="13">
        <v>1986450882.8499999</v>
      </c>
    </row>
    <row r="105" spans="1:4" x14ac:dyDescent="0.25">
      <c r="A105" t="s">
        <v>22</v>
      </c>
      <c r="B105">
        <v>11000</v>
      </c>
      <c r="C105" s="43">
        <v>20730712</v>
      </c>
      <c r="D105" s="13">
        <v>1347381993.1500001</v>
      </c>
    </row>
    <row r="106" spans="1:4" x14ac:dyDescent="0.25">
      <c r="A106" t="s">
        <v>22</v>
      </c>
      <c r="B106">
        <v>11000</v>
      </c>
      <c r="C106" s="43">
        <v>20730713</v>
      </c>
      <c r="D106" s="13">
        <v>337299126</v>
      </c>
    </row>
    <row r="107" spans="1:4" x14ac:dyDescent="0.25">
      <c r="A107" t="s">
        <v>22</v>
      </c>
      <c r="B107">
        <v>11000</v>
      </c>
      <c r="C107" s="43">
        <v>20730714</v>
      </c>
      <c r="D107" s="13">
        <v>26175708</v>
      </c>
    </row>
    <row r="108" spans="1:4" x14ac:dyDescent="0.25">
      <c r="A108" t="s">
        <v>22</v>
      </c>
      <c r="B108">
        <v>11000</v>
      </c>
      <c r="C108" s="43">
        <v>20730715</v>
      </c>
      <c r="D108" s="13">
        <v>13671551</v>
      </c>
    </row>
    <row r="109" spans="1:4" x14ac:dyDescent="0.25">
      <c r="A109" t="s">
        <v>22</v>
      </c>
      <c r="B109">
        <v>11000</v>
      </c>
      <c r="C109" s="43">
        <v>20730717</v>
      </c>
      <c r="D109" s="13">
        <v>181670830.75</v>
      </c>
    </row>
    <row r="110" spans="1:4" x14ac:dyDescent="0.25">
      <c r="A110" t="s">
        <v>22</v>
      </c>
      <c r="B110">
        <v>11000</v>
      </c>
      <c r="C110" s="43">
        <v>20730718</v>
      </c>
      <c r="D110" s="13">
        <v>1968050402.5799999</v>
      </c>
    </row>
    <row r="111" spans="1:4" x14ac:dyDescent="0.25">
      <c r="A111" t="s">
        <v>22</v>
      </c>
      <c r="B111">
        <v>11000</v>
      </c>
      <c r="C111" s="43">
        <v>20730719</v>
      </c>
      <c r="D111" s="13">
        <v>733370153.78999996</v>
      </c>
    </row>
    <row r="112" spans="1:4" x14ac:dyDescent="0.25">
      <c r="A112" t="s">
        <v>22</v>
      </c>
      <c r="B112">
        <v>11000</v>
      </c>
      <c r="C112" s="43">
        <v>20730720</v>
      </c>
      <c r="D112" s="13">
        <v>230131618</v>
      </c>
    </row>
    <row r="113" spans="1:4" x14ac:dyDescent="0.25">
      <c r="A113" t="s">
        <v>22</v>
      </c>
      <c r="B113">
        <v>11000</v>
      </c>
      <c r="C113" s="43">
        <v>20730721</v>
      </c>
      <c r="D113" s="13">
        <v>19054503</v>
      </c>
    </row>
    <row r="114" spans="1:4" x14ac:dyDescent="0.25">
      <c r="A114" t="s">
        <v>22</v>
      </c>
      <c r="B114">
        <v>11000</v>
      </c>
      <c r="C114" s="43">
        <v>20730722</v>
      </c>
      <c r="D114" s="13">
        <v>1652454196.1400001</v>
      </c>
    </row>
    <row r="115" spans="1:4" x14ac:dyDescent="0.25">
      <c r="A115" t="s">
        <v>22</v>
      </c>
      <c r="B115">
        <v>11000</v>
      </c>
      <c r="C115" s="43">
        <v>20730723</v>
      </c>
      <c r="D115" s="13">
        <v>1640802634.5599999</v>
      </c>
    </row>
    <row r="116" spans="1:4" x14ac:dyDescent="0.25">
      <c r="A116" t="s">
        <v>22</v>
      </c>
      <c r="B116">
        <v>11000</v>
      </c>
      <c r="C116" s="43">
        <v>20730724</v>
      </c>
      <c r="D116" s="13">
        <v>3184628844.3000002</v>
      </c>
    </row>
    <row r="117" spans="1:4" x14ac:dyDescent="0.25">
      <c r="A117" t="s">
        <v>22</v>
      </c>
      <c r="B117">
        <v>11000</v>
      </c>
      <c r="C117" s="43">
        <v>20730725</v>
      </c>
      <c r="D117" s="13">
        <v>5215953480.6499996</v>
      </c>
    </row>
    <row r="118" spans="1:4" x14ac:dyDescent="0.25">
      <c r="A118" t="s">
        <v>22</v>
      </c>
      <c r="B118">
        <v>11000</v>
      </c>
      <c r="C118" s="43">
        <v>20730726</v>
      </c>
      <c r="D118" s="13">
        <v>987775867.48000002</v>
      </c>
    </row>
    <row r="119" spans="1:4" x14ac:dyDescent="0.25">
      <c r="A119" t="s">
        <v>22</v>
      </c>
      <c r="B119">
        <v>11000</v>
      </c>
      <c r="C119" s="43">
        <v>20730727</v>
      </c>
      <c r="D119" s="13">
        <v>602748012.41999996</v>
      </c>
    </row>
    <row r="120" spans="1:4" x14ac:dyDescent="0.25">
      <c r="A120" t="s">
        <v>22</v>
      </c>
      <c r="B120">
        <v>11000</v>
      </c>
      <c r="C120" s="43">
        <v>20730728</v>
      </c>
      <c r="D120" s="13">
        <v>1159336021.26</v>
      </c>
    </row>
    <row r="121" spans="1:4" x14ac:dyDescent="0.25">
      <c r="A121" t="s">
        <v>22</v>
      </c>
      <c r="B121">
        <v>11000</v>
      </c>
      <c r="C121" s="43">
        <v>20730729</v>
      </c>
      <c r="D121" s="13">
        <v>4050787321.4400001</v>
      </c>
    </row>
    <row r="122" spans="1:4" x14ac:dyDescent="0.25">
      <c r="A122" t="s">
        <v>22</v>
      </c>
      <c r="B122">
        <v>11000</v>
      </c>
      <c r="C122" s="43">
        <v>20730730</v>
      </c>
      <c r="D122" s="13">
        <v>2746621209.6500001</v>
      </c>
    </row>
    <row r="123" spans="1:4" x14ac:dyDescent="0.25">
      <c r="A123" t="s">
        <v>22</v>
      </c>
      <c r="B123">
        <v>11000</v>
      </c>
      <c r="C123" s="43">
        <v>20730801</v>
      </c>
      <c r="D123" s="13">
        <v>711822113.94000006</v>
      </c>
    </row>
    <row r="124" spans="1:4" x14ac:dyDescent="0.25">
      <c r="A124" t="s">
        <v>22</v>
      </c>
      <c r="B124">
        <v>11000</v>
      </c>
      <c r="C124" s="43">
        <v>20730802</v>
      </c>
      <c r="D124" s="13">
        <v>1318794692</v>
      </c>
    </row>
    <row r="125" spans="1:4" x14ac:dyDescent="0.25">
      <c r="A125" t="s">
        <v>22</v>
      </c>
      <c r="B125">
        <v>11000</v>
      </c>
      <c r="C125" s="43">
        <v>20730803</v>
      </c>
      <c r="D125" s="13">
        <v>1122856672</v>
      </c>
    </row>
    <row r="126" spans="1:4" x14ac:dyDescent="0.25">
      <c r="A126" t="s">
        <v>22</v>
      </c>
      <c r="B126">
        <v>11000</v>
      </c>
      <c r="C126" s="43">
        <v>20730804</v>
      </c>
      <c r="D126" s="13">
        <v>220379750</v>
      </c>
    </row>
    <row r="127" spans="1:4" x14ac:dyDescent="0.25">
      <c r="A127" t="s">
        <v>22</v>
      </c>
      <c r="B127">
        <v>11000</v>
      </c>
      <c r="C127" s="43">
        <v>20730805</v>
      </c>
      <c r="D127" s="13">
        <v>633963041.82000005</v>
      </c>
    </row>
    <row r="128" spans="1:4" x14ac:dyDescent="0.25">
      <c r="A128" t="s">
        <v>22</v>
      </c>
      <c r="B128">
        <v>11000</v>
      </c>
      <c r="C128" s="43">
        <v>20730806</v>
      </c>
      <c r="D128" s="13">
        <v>1218791900.7</v>
      </c>
    </row>
    <row r="129" spans="1:4" x14ac:dyDescent="0.25">
      <c r="A129" t="s">
        <v>22</v>
      </c>
      <c r="B129">
        <v>11000</v>
      </c>
      <c r="C129" s="43">
        <v>20730807</v>
      </c>
      <c r="D129" s="13">
        <v>908802208.30999994</v>
      </c>
    </row>
    <row r="130" spans="1:4" x14ac:dyDescent="0.25">
      <c r="A130" t="s">
        <v>22</v>
      </c>
      <c r="B130">
        <v>11000</v>
      </c>
      <c r="C130" s="43">
        <v>20730808</v>
      </c>
      <c r="D130" s="13">
        <v>1433620397.3599999</v>
      </c>
    </row>
    <row r="131" spans="1:4" x14ac:dyDescent="0.25">
      <c r="A131" t="s">
        <v>22</v>
      </c>
      <c r="B131">
        <v>11000</v>
      </c>
      <c r="C131" s="43">
        <v>20730809</v>
      </c>
      <c r="D131" s="13">
        <v>752067816.24000001</v>
      </c>
    </row>
    <row r="132" spans="1:4" x14ac:dyDescent="0.25">
      <c r="A132" t="s">
        <v>22</v>
      </c>
      <c r="B132">
        <v>11000</v>
      </c>
      <c r="C132" s="43">
        <v>20730810</v>
      </c>
      <c r="D132" s="13">
        <v>787594330.05999994</v>
      </c>
    </row>
    <row r="133" spans="1:4" x14ac:dyDescent="0.25">
      <c r="A133" t="s">
        <v>22</v>
      </c>
      <c r="B133">
        <v>11000</v>
      </c>
      <c r="C133" s="43">
        <v>20730811</v>
      </c>
      <c r="D133" s="13">
        <v>426720295</v>
      </c>
    </row>
    <row r="134" spans="1:4" x14ac:dyDescent="0.25">
      <c r="A134" t="s">
        <v>22</v>
      </c>
      <c r="B134">
        <v>11000</v>
      </c>
      <c r="C134" s="43">
        <v>20730812</v>
      </c>
      <c r="D134" s="13">
        <v>626857994.94000006</v>
      </c>
    </row>
    <row r="135" spans="1:4" x14ac:dyDescent="0.25">
      <c r="A135" t="s">
        <v>22</v>
      </c>
      <c r="B135">
        <v>11000</v>
      </c>
      <c r="C135" s="43">
        <v>20730813</v>
      </c>
      <c r="D135" s="13">
        <v>2345228854.23</v>
      </c>
    </row>
    <row r="136" spans="1:4" x14ac:dyDescent="0.25">
      <c r="A136" t="s">
        <v>22</v>
      </c>
      <c r="B136">
        <v>11000</v>
      </c>
      <c r="C136" s="43">
        <v>20730814</v>
      </c>
      <c r="D136" s="13">
        <v>933356079.48000002</v>
      </c>
    </row>
    <row r="137" spans="1:4" x14ac:dyDescent="0.25">
      <c r="A137" t="s">
        <v>22</v>
      </c>
      <c r="B137">
        <v>11000</v>
      </c>
      <c r="C137" s="43">
        <v>20730815</v>
      </c>
      <c r="D137" s="13">
        <v>1129233089.9200001</v>
      </c>
    </row>
    <row r="138" spans="1:4" x14ac:dyDescent="0.25">
      <c r="A138" t="s">
        <v>22</v>
      </c>
      <c r="B138">
        <v>11000</v>
      </c>
      <c r="C138" s="43">
        <v>20730816</v>
      </c>
      <c r="D138" s="13">
        <v>1511767806.48</v>
      </c>
    </row>
    <row r="139" spans="1:4" x14ac:dyDescent="0.25">
      <c r="A139" t="s">
        <v>22</v>
      </c>
      <c r="B139">
        <v>11000</v>
      </c>
      <c r="C139" s="43">
        <v>20730817</v>
      </c>
      <c r="D139" s="13">
        <v>577174367.74000001</v>
      </c>
    </row>
    <row r="140" spans="1:4" x14ac:dyDescent="0.25">
      <c r="A140" t="s">
        <v>22</v>
      </c>
      <c r="B140">
        <v>11000</v>
      </c>
      <c r="C140" s="43">
        <v>20730818</v>
      </c>
      <c r="D140" s="13">
        <v>390907501</v>
      </c>
    </row>
    <row r="141" spans="1:4" x14ac:dyDescent="0.25">
      <c r="A141" t="s">
        <v>22</v>
      </c>
      <c r="B141">
        <v>11000</v>
      </c>
      <c r="C141" s="43">
        <v>20730819</v>
      </c>
      <c r="D141" s="13">
        <v>963046292.17999995</v>
      </c>
    </row>
    <row r="142" spans="1:4" x14ac:dyDescent="0.25">
      <c r="A142" t="s">
        <v>22</v>
      </c>
      <c r="B142">
        <v>11000</v>
      </c>
      <c r="C142" s="43">
        <v>20730820</v>
      </c>
      <c r="D142" s="13">
        <v>987347392.02999997</v>
      </c>
    </row>
    <row r="143" spans="1:4" x14ac:dyDescent="0.25">
      <c r="A143" t="s">
        <v>22</v>
      </c>
      <c r="B143">
        <v>11000</v>
      </c>
      <c r="C143" s="43">
        <v>20730821</v>
      </c>
      <c r="D143" s="13">
        <v>1684918647.6400001</v>
      </c>
    </row>
    <row r="144" spans="1:4" x14ac:dyDescent="0.25">
      <c r="A144" t="s">
        <v>22</v>
      </c>
      <c r="B144">
        <v>11000</v>
      </c>
      <c r="C144" s="43">
        <v>20730822</v>
      </c>
      <c r="D144" s="13">
        <v>1326958051.95</v>
      </c>
    </row>
    <row r="145" spans="1:4" x14ac:dyDescent="0.25">
      <c r="A145" t="s">
        <v>22</v>
      </c>
      <c r="B145">
        <v>11000</v>
      </c>
      <c r="C145" s="43">
        <v>20730823</v>
      </c>
      <c r="D145" s="13">
        <v>3679498832.8000002</v>
      </c>
    </row>
    <row r="146" spans="1:4" x14ac:dyDescent="0.25">
      <c r="A146" t="s">
        <v>22</v>
      </c>
      <c r="B146">
        <v>11000</v>
      </c>
      <c r="C146" s="43">
        <v>20730824</v>
      </c>
      <c r="D146" s="13">
        <v>2323746210.8800001</v>
      </c>
    </row>
    <row r="147" spans="1:4" x14ac:dyDescent="0.25">
      <c r="A147" t="s">
        <v>22</v>
      </c>
      <c r="B147">
        <v>11000</v>
      </c>
      <c r="C147" s="43">
        <v>20730825</v>
      </c>
      <c r="D147" s="13">
        <v>670431407</v>
      </c>
    </row>
    <row r="148" spans="1:4" x14ac:dyDescent="0.25">
      <c r="A148" t="s">
        <v>22</v>
      </c>
      <c r="B148">
        <v>11000</v>
      </c>
      <c r="C148" s="43">
        <v>20730826</v>
      </c>
      <c r="D148" s="13">
        <v>2135848396.0999999</v>
      </c>
    </row>
    <row r="149" spans="1:4" x14ac:dyDescent="0.25">
      <c r="A149" t="s">
        <v>22</v>
      </c>
      <c r="B149">
        <v>11000</v>
      </c>
      <c r="C149" s="43">
        <v>20730827</v>
      </c>
      <c r="D149" s="13">
        <v>1636353717.46</v>
      </c>
    </row>
    <row r="150" spans="1:4" x14ac:dyDescent="0.25">
      <c r="A150" t="s">
        <v>22</v>
      </c>
      <c r="B150">
        <v>11000</v>
      </c>
      <c r="C150" s="43">
        <v>20730828</v>
      </c>
      <c r="D150" s="13">
        <v>412735264.57999998</v>
      </c>
    </row>
    <row r="151" spans="1:4" x14ac:dyDescent="0.25">
      <c r="A151" t="s">
        <v>22</v>
      </c>
      <c r="B151">
        <v>11000</v>
      </c>
      <c r="C151" s="43">
        <v>20730829</v>
      </c>
      <c r="D151" s="13">
        <v>1124653569.51</v>
      </c>
    </row>
    <row r="152" spans="1:4" x14ac:dyDescent="0.25">
      <c r="A152" t="s">
        <v>22</v>
      </c>
      <c r="B152">
        <v>11000</v>
      </c>
      <c r="C152" s="43">
        <v>20730830</v>
      </c>
      <c r="D152" s="13">
        <v>3163176238.8299999</v>
      </c>
    </row>
    <row r="153" spans="1:4" x14ac:dyDescent="0.25">
      <c r="A153" t="s">
        <v>22</v>
      </c>
      <c r="B153">
        <v>11000</v>
      </c>
      <c r="C153" s="43">
        <v>20730901</v>
      </c>
      <c r="D153" s="13">
        <v>729809155.55999994</v>
      </c>
    </row>
    <row r="154" spans="1:4" x14ac:dyDescent="0.25">
      <c r="A154" t="s">
        <v>22</v>
      </c>
      <c r="B154">
        <v>11000</v>
      </c>
      <c r="C154" s="43">
        <v>20730902</v>
      </c>
      <c r="D154" s="13">
        <v>315551639.00999999</v>
      </c>
    </row>
    <row r="155" spans="1:4" x14ac:dyDescent="0.25">
      <c r="A155" t="s">
        <v>22</v>
      </c>
      <c r="B155">
        <v>11000</v>
      </c>
      <c r="C155" s="43">
        <v>20730903</v>
      </c>
      <c r="D155" s="13">
        <v>991966611.99000001</v>
      </c>
    </row>
    <row r="156" spans="1:4" x14ac:dyDescent="0.25">
      <c r="A156" t="s">
        <v>22</v>
      </c>
      <c r="B156">
        <v>11000</v>
      </c>
      <c r="C156" s="43">
        <v>20730904</v>
      </c>
      <c r="D156" s="13">
        <v>760358809.08000004</v>
      </c>
    </row>
    <row r="157" spans="1:4" x14ac:dyDescent="0.25">
      <c r="A157" t="s">
        <v>22</v>
      </c>
      <c r="B157">
        <v>11000</v>
      </c>
      <c r="C157" s="43">
        <v>20730905</v>
      </c>
      <c r="D157" s="13">
        <v>1012810931.03</v>
      </c>
    </row>
    <row r="158" spans="1:4" x14ac:dyDescent="0.25">
      <c r="A158" t="s">
        <v>22</v>
      </c>
      <c r="B158">
        <v>11000</v>
      </c>
      <c r="C158" s="43">
        <v>20730906</v>
      </c>
      <c r="D158" s="13">
        <v>784011703</v>
      </c>
    </row>
    <row r="159" spans="1:4" x14ac:dyDescent="0.25">
      <c r="A159" t="s">
        <v>22</v>
      </c>
      <c r="B159">
        <v>11000</v>
      </c>
      <c r="C159" s="43">
        <v>20730907</v>
      </c>
      <c r="D159" s="13">
        <v>1115248919.8099999</v>
      </c>
    </row>
    <row r="160" spans="1:4" x14ac:dyDescent="0.25">
      <c r="A160" t="s">
        <v>22</v>
      </c>
      <c r="B160">
        <v>11000</v>
      </c>
      <c r="C160" s="43">
        <v>20730908</v>
      </c>
      <c r="D160" s="13">
        <v>2090578698.03</v>
      </c>
    </row>
    <row r="161" spans="1:4" x14ac:dyDescent="0.25">
      <c r="A161" t="s">
        <v>22</v>
      </c>
      <c r="B161">
        <v>11000</v>
      </c>
      <c r="C161" s="43">
        <v>20730909</v>
      </c>
      <c r="D161" s="13">
        <v>229834509</v>
      </c>
    </row>
    <row r="162" spans="1:4" x14ac:dyDescent="0.25">
      <c r="A162" t="s">
        <v>22</v>
      </c>
      <c r="B162">
        <v>11000</v>
      </c>
      <c r="C162" s="43">
        <v>20730910</v>
      </c>
      <c r="D162" s="13">
        <v>143286488.33000001</v>
      </c>
    </row>
    <row r="163" spans="1:4" x14ac:dyDescent="0.25">
      <c r="A163" t="s">
        <v>22</v>
      </c>
      <c r="B163">
        <v>11000</v>
      </c>
      <c r="C163" s="43">
        <v>20730911</v>
      </c>
      <c r="D163" s="13">
        <v>1431012925.8</v>
      </c>
    </row>
    <row r="164" spans="1:4" x14ac:dyDescent="0.25">
      <c r="A164" t="s">
        <v>22</v>
      </c>
      <c r="B164">
        <v>11000</v>
      </c>
      <c r="C164" s="43">
        <v>20730912</v>
      </c>
      <c r="D164" s="13">
        <v>1177817573.5999999</v>
      </c>
    </row>
    <row r="165" spans="1:4" x14ac:dyDescent="0.25">
      <c r="A165" t="s">
        <v>22</v>
      </c>
      <c r="B165">
        <v>11000</v>
      </c>
      <c r="C165" s="43">
        <v>20730913</v>
      </c>
      <c r="D165" s="13">
        <v>1199224279.8299999</v>
      </c>
    </row>
    <row r="166" spans="1:4" x14ac:dyDescent="0.25">
      <c r="A166" t="s">
        <v>22</v>
      </c>
      <c r="B166">
        <v>11000</v>
      </c>
      <c r="C166" s="43">
        <v>20730914</v>
      </c>
      <c r="D166" s="13">
        <v>956986872.72000003</v>
      </c>
    </row>
    <row r="167" spans="1:4" x14ac:dyDescent="0.25">
      <c r="A167" t="s">
        <v>22</v>
      </c>
      <c r="B167">
        <v>11000</v>
      </c>
      <c r="C167" s="43">
        <v>20730915</v>
      </c>
      <c r="D167" s="13">
        <v>503799809.5</v>
      </c>
    </row>
    <row r="168" spans="1:4" x14ac:dyDescent="0.25">
      <c r="A168" t="s">
        <v>22</v>
      </c>
      <c r="B168">
        <v>11000</v>
      </c>
      <c r="C168" s="43">
        <v>20730916</v>
      </c>
      <c r="D168" s="13">
        <v>235538265</v>
      </c>
    </row>
    <row r="169" spans="1:4" x14ac:dyDescent="0.25">
      <c r="A169" t="s">
        <v>22</v>
      </c>
      <c r="B169">
        <v>11000</v>
      </c>
      <c r="C169" s="43">
        <v>20730917</v>
      </c>
      <c r="D169" s="13">
        <v>639717366.22000003</v>
      </c>
    </row>
    <row r="170" spans="1:4" x14ac:dyDescent="0.25">
      <c r="A170" t="s">
        <v>22</v>
      </c>
      <c r="B170">
        <v>11000</v>
      </c>
      <c r="C170" s="43">
        <v>20730918</v>
      </c>
      <c r="D170" s="13">
        <v>1707083635.04</v>
      </c>
    </row>
    <row r="171" spans="1:4" x14ac:dyDescent="0.25">
      <c r="A171" t="s">
        <v>22</v>
      </c>
      <c r="B171">
        <v>11000</v>
      </c>
      <c r="C171" s="43">
        <v>20730919</v>
      </c>
      <c r="D171" s="13">
        <v>1225189799.3499999</v>
      </c>
    </row>
    <row r="172" spans="1:4" x14ac:dyDescent="0.25">
      <c r="A172" t="s">
        <v>22</v>
      </c>
      <c r="B172">
        <v>11000</v>
      </c>
      <c r="C172" s="43">
        <v>20730920</v>
      </c>
      <c r="D172" s="13">
        <v>1885512110.5599999</v>
      </c>
    </row>
    <row r="173" spans="1:4" x14ac:dyDescent="0.25">
      <c r="A173" t="s">
        <v>22</v>
      </c>
      <c r="B173">
        <v>11000</v>
      </c>
      <c r="C173" s="43">
        <v>20730921</v>
      </c>
      <c r="D173" s="13">
        <v>1729972779.21</v>
      </c>
    </row>
    <row r="174" spans="1:4" x14ac:dyDescent="0.25">
      <c r="A174" t="s">
        <v>22</v>
      </c>
      <c r="B174">
        <v>11000</v>
      </c>
      <c r="C174" s="43">
        <v>20730922</v>
      </c>
      <c r="D174" s="13">
        <v>1332221203.3</v>
      </c>
    </row>
    <row r="175" spans="1:4" x14ac:dyDescent="0.25">
      <c r="A175" t="s">
        <v>22</v>
      </c>
      <c r="B175">
        <v>11000</v>
      </c>
      <c r="C175" s="43">
        <v>20730923</v>
      </c>
      <c r="D175" s="13">
        <v>302279613</v>
      </c>
    </row>
    <row r="176" spans="1:4" x14ac:dyDescent="0.25">
      <c r="A176" t="s">
        <v>22</v>
      </c>
      <c r="B176">
        <v>11000</v>
      </c>
      <c r="C176" s="43">
        <v>20730924</v>
      </c>
      <c r="D176" s="13">
        <v>2751348011.1700001</v>
      </c>
    </row>
    <row r="177" spans="1:4" x14ac:dyDescent="0.25">
      <c r="A177" t="s">
        <v>22</v>
      </c>
      <c r="B177">
        <v>11000</v>
      </c>
      <c r="C177" s="43">
        <v>20730925</v>
      </c>
      <c r="D177" s="13">
        <v>5821205425.8299999</v>
      </c>
    </row>
    <row r="178" spans="1:4" x14ac:dyDescent="0.25">
      <c r="A178" t="s">
        <v>22</v>
      </c>
      <c r="B178">
        <v>11000</v>
      </c>
      <c r="C178" s="43">
        <v>20730926</v>
      </c>
      <c r="D178" s="13">
        <v>3798473734.3499999</v>
      </c>
    </row>
    <row r="179" spans="1:4" x14ac:dyDescent="0.25">
      <c r="A179" t="s">
        <v>22</v>
      </c>
      <c r="B179">
        <v>11000</v>
      </c>
      <c r="C179" s="43">
        <v>20730927</v>
      </c>
      <c r="D179" s="13">
        <v>6586790348.54</v>
      </c>
    </row>
    <row r="180" spans="1:4" x14ac:dyDescent="0.25">
      <c r="A180" t="s">
        <v>22</v>
      </c>
      <c r="B180">
        <v>11000</v>
      </c>
      <c r="C180" s="43">
        <v>20730928</v>
      </c>
      <c r="D180" s="13">
        <v>15517954565.620001</v>
      </c>
    </row>
    <row r="181" spans="1:4" x14ac:dyDescent="0.25">
      <c r="A181" t="s">
        <v>22</v>
      </c>
      <c r="B181">
        <v>11000</v>
      </c>
      <c r="C181" s="43">
        <v>20730929</v>
      </c>
      <c r="D181" s="13">
        <v>9631071704.7600002</v>
      </c>
    </row>
    <row r="182" spans="1:4" x14ac:dyDescent="0.25">
      <c r="A182" t="s">
        <v>22</v>
      </c>
      <c r="B182">
        <v>11000</v>
      </c>
      <c r="C182" s="43">
        <v>20731001</v>
      </c>
      <c r="D182" s="13">
        <v>297186215</v>
      </c>
    </row>
    <row r="183" spans="1:4" x14ac:dyDescent="0.25">
      <c r="A183" t="s">
        <v>22</v>
      </c>
      <c r="B183">
        <v>11000</v>
      </c>
      <c r="C183" s="43">
        <v>20731002</v>
      </c>
      <c r="D183" s="13">
        <v>1583940664.8099999</v>
      </c>
    </row>
    <row r="184" spans="1:4" x14ac:dyDescent="0.25">
      <c r="A184" t="s">
        <v>22</v>
      </c>
      <c r="B184">
        <v>11000</v>
      </c>
      <c r="C184" s="43">
        <v>20731003</v>
      </c>
      <c r="D184" s="13">
        <v>755516107.88</v>
      </c>
    </row>
    <row r="185" spans="1:4" x14ac:dyDescent="0.25">
      <c r="A185" t="s">
        <v>22</v>
      </c>
      <c r="B185">
        <v>11000</v>
      </c>
      <c r="C185" s="43">
        <v>20731004</v>
      </c>
      <c r="D185" s="13">
        <v>1823100627.3099999</v>
      </c>
    </row>
    <row r="186" spans="1:4" x14ac:dyDescent="0.25">
      <c r="A186" t="s">
        <v>22</v>
      </c>
      <c r="B186">
        <v>11000</v>
      </c>
      <c r="C186" s="43">
        <v>20731005</v>
      </c>
      <c r="D186" s="13">
        <v>1286186121.3099999</v>
      </c>
    </row>
    <row r="187" spans="1:4" x14ac:dyDescent="0.25">
      <c r="A187" t="s">
        <v>22</v>
      </c>
      <c r="B187">
        <v>11000</v>
      </c>
      <c r="C187" s="43">
        <v>20731006</v>
      </c>
      <c r="D187" s="13">
        <v>668199185.76999998</v>
      </c>
    </row>
    <row r="188" spans="1:4" x14ac:dyDescent="0.25">
      <c r="A188" t="s">
        <v>22</v>
      </c>
      <c r="B188">
        <v>11000</v>
      </c>
      <c r="C188" s="43">
        <v>20731007</v>
      </c>
      <c r="D188" s="13">
        <v>1519656883.47</v>
      </c>
    </row>
    <row r="189" spans="1:4" x14ac:dyDescent="0.25">
      <c r="A189" t="s">
        <v>22</v>
      </c>
      <c r="B189">
        <v>11000</v>
      </c>
      <c r="C189" s="43">
        <v>20731008</v>
      </c>
      <c r="D189" s="13">
        <v>89336333</v>
      </c>
    </row>
    <row r="190" spans="1:4" x14ac:dyDescent="0.25">
      <c r="A190" t="s">
        <v>22</v>
      </c>
      <c r="B190">
        <v>11000</v>
      </c>
      <c r="C190" s="43">
        <v>20731009</v>
      </c>
      <c r="D190" s="13">
        <v>793923834.47000003</v>
      </c>
    </row>
    <row r="191" spans="1:4" x14ac:dyDescent="0.25">
      <c r="A191" t="s">
        <v>22</v>
      </c>
      <c r="B191">
        <v>11000</v>
      </c>
      <c r="C191" s="43">
        <v>20731010</v>
      </c>
      <c r="D191" s="13">
        <v>1659439708.01</v>
      </c>
    </row>
    <row r="192" spans="1:4" x14ac:dyDescent="0.25">
      <c r="A192" t="s">
        <v>22</v>
      </c>
      <c r="B192">
        <v>11000</v>
      </c>
      <c r="C192" s="43">
        <v>20731011</v>
      </c>
      <c r="D192" s="13">
        <v>1521270969.3499999</v>
      </c>
    </row>
    <row r="193" spans="1:4" x14ac:dyDescent="0.25">
      <c r="A193" t="s">
        <v>22</v>
      </c>
      <c r="B193">
        <v>11000</v>
      </c>
      <c r="C193" s="43">
        <v>20731012</v>
      </c>
      <c r="D193" s="13">
        <v>1008587342.35</v>
      </c>
    </row>
    <row r="194" spans="1:4" x14ac:dyDescent="0.25">
      <c r="A194" t="s">
        <v>22</v>
      </c>
      <c r="B194">
        <v>11000</v>
      </c>
      <c r="C194" s="43">
        <v>20731013</v>
      </c>
      <c r="D194" s="13">
        <v>846234862.62</v>
      </c>
    </row>
    <row r="195" spans="1:4" x14ac:dyDescent="0.25">
      <c r="A195" t="s">
        <v>22</v>
      </c>
      <c r="B195">
        <v>11000</v>
      </c>
      <c r="C195" s="43">
        <v>20731014</v>
      </c>
      <c r="D195" s="13">
        <v>1129636510.6099999</v>
      </c>
    </row>
    <row r="196" spans="1:4" x14ac:dyDescent="0.25">
      <c r="A196" t="s">
        <v>22</v>
      </c>
      <c r="B196">
        <v>11000</v>
      </c>
      <c r="C196" s="43">
        <v>20731015</v>
      </c>
      <c r="D196" s="13">
        <v>130473284</v>
      </c>
    </row>
    <row r="197" spans="1:4" x14ac:dyDescent="0.25">
      <c r="A197" t="s">
        <v>22</v>
      </c>
      <c r="B197">
        <v>11000</v>
      </c>
      <c r="C197" s="43">
        <v>20731016</v>
      </c>
      <c r="D197" s="13">
        <v>343475129</v>
      </c>
    </row>
    <row r="198" spans="1:4" x14ac:dyDescent="0.25">
      <c r="A198" t="s">
        <v>22</v>
      </c>
      <c r="B198">
        <v>11000</v>
      </c>
      <c r="C198" s="43">
        <v>20731017</v>
      </c>
      <c r="D198" s="13">
        <v>1991793376.7</v>
      </c>
    </row>
    <row r="199" spans="1:4" x14ac:dyDescent="0.25">
      <c r="A199" t="s">
        <v>22</v>
      </c>
      <c r="B199">
        <v>11000</v>
      </c>
      <c r="C199" s="43">
        <v>20731018</v>
      </c>
      <c r="D199" s="13">
        <v>1044574666.5700001</v>
      </c>
    </row>
    <row r="200" spans="1:4" x14ac:dyDescent="0.25">
      <c r="A200" t="s">
        <v>22</v>
      </c>
      <c r="B200">
        <v>11000</v>
      </c>
      <c r="C200" s="43">
        <v>20731019</v>
      </c>
      <c r="D200" s="13">
        <v>923796624.00999999</v>
      </c>
    </row>
    <row r="201" spans="1:4" x14ac:dyDescent="0.25">
      <c r="A201" t="s">
        <v>22</v>
      </c>
      <c r="B201">
        <v>11000</v>
      </c>
      <c r="C201" s="43">
        <v>20731020</v>
      </c>
      <c r="D201" s="13">
        <v>886266269.46000004</v>
      </c>
    </row>
    <row r="202" spans="1:4" x14ac:dyDescent="0.25">
      <c r="A202" t="s">
        <v>22</v>
      </c>
      <c r="B202">
        <v>11000</v>
      </c>
      <c r="C202" s="43">
        <v>20731021</v>
      </c>
      <c r="D202" s="13">
        <v>1778688515.8399999</v>
      </c>
    </row>
    <row r="203" spans="1:4" x14ac:dyDescent="0.25">
      <c r="A203" t="s">
        <v>22</v>
      </c>
      <c r="B203">
        <v>11000</v>
      </c>
      <c r="C203" s="43">
        <v>20731022</v>
      </c>
      <c r="D203" s="13">
        <v>285239644</v>
      </c>
    </row>
    <row r="204" spans="1:4" x14ac:dyDescent="0.25">
      <c r="A204" t="s">
        <v>22</v>
      </c>
      <c r="B204">
        <v>11000</v>
      </c>
      <c r="C204" s="43">
        <v>20731023</v>
      </c>
      <c r="D204" s="13">
        <v>1290395134.5799999</v>
      </c>
    </row>
    <row r="205" spans="1:4" x14ac:dyDescent="0.25">
      <c r="A205" t="s">
        <v>22</v>
      </c>
      <c r="B205">
        <v>11000</v>
      </c>
      <c r="C205" s="43">
        <v>20731024</v>
      </c>
      <c r="D205" s="13">
        <v>2636965574.8400002</v>
      </c>
    </row>
    <row r="206" spans="1:4" x14ac:dyDescent="0.25">
      <c r="A206" t="s">
        <v>22</v>
      </c>
      <c r="B206">
        <v>11000</v>
      </c>
      <c r="C206" s="43">
        <v>20731025</v>
      </c>
      <c r="D206" s="13">
        <v>4283183777.1300001</v>
      </c>
    </row>
    <row r="207" spans="1:4" x14ac:dyDescent="0.25">
      <c r="A207" t="s">
        <v>22</v>
      </c>
      <c r="B207">
        <v>11000</v>
      </c>
      <c r="C207" s="43">
        <v>20731026</v>
      </c>
      <c r="D207" s="13">
        <v>1737519183.1900001</v>
      </c>
    </row>
    <row r="208" spans="1:4" x14ac:dyDescent="0.25">
      <c r="A208" t="s">
        <v>22</v>
      </c>
      <c r="B208">
        <v>11000</v>
      </c>
      <c r="C208" s="43">
        <v>20731027</v>
      </c>
      <c r="D208" s="13">
        <v>2695830138.2199998</v>
      </c>
    </row>
    <row r="209" spans="1:4" x14ac:dyDescent="0.25">
      <c r="A209" t="s">
        <v>22</v>
      </c>
      <c r="B209">
        <v>11000</v>
      </c>
      <c r="C209" s="43">
        <v>20731028</v>
      </c>
      <c r="D209" s="13">
        <v>1268715110.8900001</v>
      </c>
    </row>
    <row r="210" spans="1:4" x14ac:dyDescent="0.25">
      <c r="A210" t="s">
        <v>22</v>
      </c>
      <c r="B210">
        <v>11000</v>
      </c>
      <c r="C210" s="43">
        <v>20731029</v>
      </c>
      <c r="D210" s="13">
        <v>2131332359</v>
      </c>
    </row>
    <row r="211" spans="1:4" x14ac:dyDescent="0.25">
      <c r="A211" t="s">
        <v>22</v>
      </c>
      <c r="B211">
        <v>11000</v>
      </c>
      <c r="C211" s="43">
        <v>20731101</v>
      </c>
      <c r="D211" s="13">
        <v>916685672.94000006</v>
      </c>
    </row>
    <row r="212" spans="1:4" x14ac:dyDescent="0.25">
      <c r="A212" t="s">
        <v>22</v>
      </c>
      <c r="B212">
        <v>11000</v>
      </c>
      <c r="C212" s="43">
        <v>20731102</v>
      </c>
      <c r="D212" s="13">
        <v>702927745.62</v>
      </c>
    </row>
    <row r="213" spans="1:4" x14ac:dyDescent="0.25">
      <c r="A213" t="s">
        <v>22</v>
      </c>
      <c r="B213">
        <v>11000</v>
      </c>
      <c r="C213" s="43">
        <v>20731103</v>
      </c>
      <c r="D213" s="13">
        <v>992931330.54999995</v>
      </c>
    </row>
    <row r="214" spans="1:4" x14ac:dyDescent="0.25">
      <c r="A214" t="s">
        <v>22</v>
      </c>
      <c r="B214">
        <v>11000</v>
      </c>
      <c r="C214" s="43">
        <v>20731104</v>
      </c>
      <c r="D214" s="13">
        <v>1411462356.97</v>
      </c>
    </row>
    <row r="215" spans="1:4" x14ac:dyDescent="0.25">
      <c r="A215" t="s">
        <v>22</v>
      </c>
      <c r="B215">
        <v>11000</v>
      </c>
      <c r="C215" s="43">
        <v>20731105</v>
      </c>
      <c r="D215" s="13">
        <v>826366809.15999997</v>
      </c>
    </row>
    <row r="216" spans="1:4" x14ac:dyDescent="0.25">
      <c r="A216" t="s">
        <v>22</v>
      </c>
      <c r="B216">
        <v>11000</v>
      </c>
      <c r="C216" s="43">
        <v>20731106</v>
      </c>
      <c r="D216" s="13">
        <v>1588979969.6099999</v>
      </c>
    </row>
    <row r="217" spans="1:4" x14ac:dyDescent="0.25">
      <c r="A217" t="s">
        <v>22</v>
      </c>
      <c r="B217">
        <v>11000</v>
      </c>
      <c r="C217" s="43">
        <v>20731107</v>
      </c>
      <c r="D217" s="13">
        <v>362922133</v>
      </c>
    </row>
    <row r="218" spans="1:4" x14ac:dyDescent="0.25">
      <c r="A218" t="s">
        <v>22</v>
      </c>
      <c r="B218">
        <v>11000</v>
      </c>
      <c r="C218" s="43">
        <v>20731108</v>
      </c>
      <c r="D218" s="13">
        <v>553549198.22000003</v>
      </c>
    </row>
    <row r="219" spans="1:4" x14ac:dyDescent="0.25">
      <c r="A219" t="s">
        <v>22</v>
      </c>
      <c r="B219">
        <v>11000</v>
      </c>
      <c r="C219" s="43">
        <v>20731109</v>
      </c>
      <c r="D219" s="13">
        <v>1257785561.9000001</v>
      </c>
    </row>
    <row r="220" spans="1:4" x14ac:dyDescent="0.25">
      <c r="A220" t="s">
        <v>22</v>
      </c>
      <c r="B220">
        <v>11000</v>
      </c>
      <c r="C220" s="43">
        <v>20731110</v>
      </c>
      <c r="D220" s="13">
        <v>770618354.28999996</v>
      </c>
    </row>
    <row r="221" spans="1:4" x14ac:dyDescent="0.25">
      <c r="A221" t="s">
        <v>22</v>
      </c>
      <c r="B221">
        <v>11000</v>
      </c>
      <c r="C221" s="43">
        <v>20731111</v>
      </c>
      <c r="D221" s="13">
        <v>605007250.95000005</v>
      </c>
    </row>
    <row r="222" spans="1:4" x14ac:dyDescent="0.25">
      <c r="A222" t="s">
        <v>22</v>
      </c>
      <c r="B222">
        <v>11000</v>
      </c>
      <c r="C222" s="43">
        <v>20731112</v>
      </c>
      <c r="D222" s="13">
        <v>810430263.30999994</v>
      </c>
    </row>
    <row r="223" spans="1:4" x14ac:dyDescent="0.25">
      <c r="A223" t="s">
        <v>22</v>
      </c>
      <c r="B223">
        <v>11000</v>
      </c>
      <c r="C223" s="43">
        <v>20731113</v>
      </c>
      <c r="D223" s="13">
        <v>530165178</v>
      </c>
    </row>
    <row r="224" spans="1:4" x14ac:dyDescent="0.25">
      <c r="A224" t="s">
        <v>22</v>
      </c>
      <c r="B224">
        <v>11000</v>
      </c>
      <c r="C224" s="43">
        <v>20731114</v>
      </c>
      <c r="D224" s="13">
        <v>86000453.340000004</v>
      </c>
    </row>
    <row r="225" spans="1:4" x14ac:dyDescent="0.25">
      <c r="A225" t="s">
        <v>22</v>
      </c>
      <c r="B225">
        <v>11000</v>
      </c>
      <c r="C225" s="43">
        <v>20731115</v>
      </c>
      <c r="D225" s="13">
        <v>475109824.56</v>
      </c>
    </row>
    <row r="226" spans="1:4" x14ac:dyDescent="0.25">
      <c r="A226" t="s">
        <v>22</v>
      </c>
      <c r="B226">
        <v>11000</v>
      </c>
      <c r="C226" s="43">
        <v>20731116</v>
      </c>
      <c r="D226" s="13">
        <v>209595213.28</v>
      </c>
    </row>
    <row r="227" spans="1:4" x14ac:dyDescent="0.25">
      <c r="A227" t="s">
        <v>22</v>
      </c>
      <c r="B227">
        <v>11000</v>
      </c>
      <c r="C227" s="43">
        <v>20731117</v>
      </c>
      <c r="D227" s="13">
        <v>1661316129.24</v>
      </c>
    </row>
    <row r="228" spans="1:4" x14ac:dyDescent="0.25">
      <c r="A228" t="s">
        <v>22</v>
      </c>
      <c r="B228">
        <v>11000</v>
      </c>
      <c r="C228" s="43">
        <v>20731118</v>
      </c>
      <c r="D228" s="13">
        <v>1603313621.04</v>
      </c>
    </row>
    <row r="229" spans="1:4" x14ac:dyDescent="0.25">
      <c r="A229" t="s">
        <v>22</v>
      </c>
      <c r="B229">
        <v>11000</v>
      </c>
      <c r="C229" s="43">
        <v>20731119</v>
      </c>
      <c r="D229" s="13">
        <v>1213682815.99</v>
      </c>
    </row>
    <row r="230" spans="1:4" x14ac:dyDescent="0.25">
      <c r="A230" t="s">
        <v>22</v>
      </c>
      <c r="B230">
        <v>11000</v>
      </c>
      <c r="C230" s="43">
        <v>20731120</v>
      </c>
      <c r="D230" s="13">
        <v>799382962.44000006</v>
      </c>
    </row>
    <row r="231" spans="1:4" x14ac:dyDescent="0.25">
      <c r="A231" t="s">
        <v>22</v>
      </c>
      <c r="B231">
        <v>11000</v>
      </c>
      <c r="C231" s="43">
        <v>20731121</v>
      </c>
      <c r="D231" s="13">
        <v>327888352.12</v>
      </c>
    </row>
    <row r="232" spans="1:4" x14ac:dyDescent="0.25">
      <c r="A232" t="s">
        <v>22</v>
      </c>
      <c r="B232">
        <v>11000</v>
      </c>
      <c r="C232" s="43">
        <v>20731122</v>
      </c>
      <c r="D232" s="13">
        <v>993127802.20000005</v>
      </c>
    </row>
    <row r="233" spans="1:4" x14ac:dyDescent="0.25">
      <c r="A233" t="s">
        <v>22</v>
      </c>
      <c r="B233">
        <v>11000</v>
      </c>
      <c r="C233" s="43">
        <v>20731123</v>
      </c>
      <c r="D233" s="13">
        <v>2937834152.3499999</v>
      </c>
    </row>
    <row r="234" spans="1:4" x14ac:dyDescent="0.25">
      <c r="A234" t="s">
        <v>22</v>
      </c>
      <c r="B234">
        <v>11000</v>
      </c>
      <c r="C234" s="43">
        <v>20731124</v>
      </c>
      <c r="D234" s="13">
        <v>3300877286.7800002</v>
      </c>
    </row>
    <row r="235" spans="1:4" x14ac:dyDescent="0.25">
      <c r="A235" t="s">
        <v>22</v>
      </c>
      <c r="B235">
        <v>11000</v>
      </c>
      <c r="C235" s="43">
        <v>20731125</v>
      </c>
      <c r="D235" s="13">
        <v>176752041.62</v>
      </c>
    </row>
    <row r="236" spans="1:4" x14ac:dyDescent="0.25">
      <c r="A236" t="s">
        <v>22</v>
      </c>
      <c r="B236">
        <v>11000</v>
      </c>
      <c r="C236" s="43">
        <v>20731126</v>
      </c>
      <c r="D236" s="13">
        <v>2214476413.0900002</v>
      </c>
    </row>
    <row r="237" spans="1:4" x14ac:dyDescent="0.25">
      <c r="A237" t="s">
        <v>22</v>
      </c>
      <c r="B237">
        <v>11000</v>
      </c>
      <c r="C237" s="43">
        <v>20731127</v>
      </c>
      <c r="D237" s="13">
        <v>1998873802.29</v>
      </c>
    </row>
    <row r="238" spans="1:4" x14ac:dyDescent="0.25">
      <c r="A238" t="s">
        <v>22</v>
      </c>
      <c r="B238">
        <v>11000</v>
      </c>
      <c r="C238" s="43">
        <v>20731128</v>
      </c>
      <c r="D238" s="13">
        <v>289228110.63</v>
      </c>
    </row>
    <row r="239" spans="1:4" x14ac:dyDescent="0.25">
      <c r="A239" t="s">
        <v>22</v>
      </c>
      <c r="B239">
        <v>11000</v>
      </c>
      <c r="C239" s="43">
        <v>20731129</v>
      </c>
      <c r="D239" s="13">
        <v>1957250963.6400001</v>
      </c>
    </row>
    <row r="240" spans="1:4" x14ac:dyDescent="0.25">
      <c r="A240" t="s">
        <v>22</v>
      </c>
      <c r="B240">
        <v>11000</v>
      </c>
      <c r="C240" s="43">
        <v>20731130</v>
      </c>
      <c r="D240" s="13">
        <v>1230772303.3699999</v>
      </c>
    </row>
    <row r="241" spans="1:4" x14ac:dyDescent="0.25">
      <c r="A241" t="s">
        <v>22</v>
      </c>
      <c r="B241">
        <v>11000</v>
      </c>
      <c r="C241" s="43">
        <v>20731201</v>
      </c>
      <c r="D241" s="13">
        <v>1112849539.0599999</v>
      </c>
    </row>
    <row r="242" spans="1:4" x14ac:dyDescent="0.25">
      <c r="A242" t="s">
        <v>22</v>
      </c>
      <c r="B242">
        <v>11000</v>
      </c>
      <c r="C242" s="43">
        <v>20731202</v>
      </c>
      <c r="D242" s="13">
        <v>841742745.17999995</v>
      </c>
    </row>
    <row r="243" spans="1:4" x14ac:dyDescent="0.25">
      <c r="A243" t="s">
        <v>22</v>
      </c>
      <c r="B243">
        <v>11000</v>
      </c>
      <c r="C243" s="43">
        <v>20731203</v>
      </c>
      <c r="D243" s="13">
        <v>917868367.76999998</v>
      </c>
    </row>
    <row r="244" spans="1:4" x14ac:dyDescent="0.25">
      <c r="A244" t="s">
        <v>22</v>
      </c>
      <c r="B244">
        <v>11000</v>
      </c>
      <c r="C244" s="43">
        <v>20731204</v>
      </c>
      <c r="D244" s="13">
        <v>1172331057.5599999</v>
      </c>
    </row>
    <row r="245" spans="1:4" x14ac:dyDescent="0.25">
      <c r="A245" t="s">
        <v>22</v>
      </c>
      <c r="B245">
        <v>11000</v>
      </c>
      <c r="C245" s="43">
        <v>20731205</v>
      </c>
      <c r="D245" s="13">
        <v>350863477</v>
      </c>
    </row>
    <row r="246" spans="1:4" x14ac:dyDescent="0.25">
      <c r="A246" t="s">
        <v>22</v>
      </c>
      <c r="B246">
        <v>11000</v>
      </c>
      <c r="C246" s="43">
        <v>20731206</v>
      </c>
      <c r="D246" s="13">
        <v>615888014.33000004</v>
      </c>
    </row>
    <row r="247" spans="1:4" x14ac:dyDescent="0.25">
      <c r="A247" t="s">
        <v>22</v>
      </c>
      <c r="B247">
        <v>11000</v>
      </c>
      <c r="C247" s="43">
        <v>20731207</v>
      </c>
      <c r="D247" s="13">
        <v>2869140339.1399999</v>
      </c>
    </row>
    <row r="248" spans="1:4" x14ac:dyDescent="0.25">
      <c r="A248" t="s">
        <v>22</v>
      </c>
      <c r="B248">
        <v>11000</v>
      </c>
      <c r="C248" s="43">
        <v>20731208</v>
      </c>
      <c r="D248" s="13">
        <v>587323083.35000002</v>
      </c>
    </row>
    <row r="249" spans="1:4" x14ac:dyDescent="0.25">
      <c r="A249" t="s">
        <v>22</v>
      </c>
      <c r="B249">
        <v>11000</v>
      </c>
      <c r="C249" s="43">
        <v>20731209</v>
      </c>
      <c r="D249" s="13">
        <v>1011571287.74</v>
      </c>
    </row>
    <row r="250" spans="1:4" x14ac:dyDescent="0.25">
      <c r="A250" t="s">
        <v>22</v>
      </c>
      <c r="B250">
        <v>11000</v>
      </c>
      <c r="C250" s="43">
        <v>20731210</v>
      </c>
      <c r="D250" s="13">
        <v>1628931439.1800001</v>
      </c>
    </row>
    <row r="251" spans="1:4" x14ac:dyDescent="0.25">
      <c r="A251" t="s">
        <v>22</v>
      </c>
      <c r="B251">
        <v>11000</v>
      </c>
      <c r="C251" s="43">
        <v>20731211</v>
      </c>
      <c r="D251" s="13">
        <v>678694520.49000001</v>
      </c>
    </row>
    <row r="252" spans="1:4" x14ac:dyDescent="0.25">
      <c r="A252" t="s">
        <v>22</v>
      </c>
      <c r="B252">
        <v>11000</v>
      </c>
      <c r="C252" s="43">
        <v>20731212</v>
      </c>
      <c r="D252" s="13">
        <v>298516127.23000002</v>
      </c>
    </row>
    <row r="253" spans="1:4" x14ac:dyDescent="0.25">
      <c r="A253" t="s">
        <v>22</v>
      </c>
      <c r="B253">
        <v>11000</v>
      </c>
      <c r="C253" s="43">
        <v>20731213</v>
      </c>
      <c r="D253" s="13">
        <v>2091286584.4400001</v>
      </c>
    </row>
    <row r="254" spans="1:4" x14ac:dyDescent="0.25">
      <c r="A254" t="s">
        <v>22</v>
      </c>
      <c r="B254">
        <v>11000</v>
      </c>
      <c r="C254" s="43">
        <v>20731214</v>
      </c>
      <c r="D254" s="13">
        <v>675397363.50999999</v>
      </c>
    </row>
    <row r="255" spans="1:4" x14ac:dyDescent="0.25">
      <c r="A255" t="s">
        <v>22</v>
      </c>
      <c r="B255">
        <v>11000</v>
      </c>
      <c r="C255" s="43">
        <v>20731215</v>
      </c>
      <c r="D255" s="13">
        <v>956901364.34000003</v>
      </c>
    </row>
    <row r="256" spans="1:4" x14ac:dyDescent="0.25">
      <c r="A256" t="s">
        <v>22</v>
      </c>
      <c r="B256">
        <v>11000</v>
      </c>
      <c r="C256" s="43">
        <v>20731216</v>
      </c>
      <c r="D256" s="13">
        <v>863352335.92999995</v>
      </c>
    </row>
    <row r="257" spans="1:4" x14ac:dyDescent="0.25">
      <c r="A257" t="s">
        <v>22</v>
      </c>
      <c r="B257">
        <v>11000</v>
      </c>
      <c r="C257" s="43">
        <v>20731217</v>
      </c>
      <c r="D257" s="13">
        <v>1718968235.5</v>
      </c>
    </row>
    <row r="258" spans="1:4" x14ac:dyDescent="0.25">
      <c r="A258" t="s">
        <v>22</v>
      </c>
      <c r="B258">
        <v>11000</v>
      </c>
      <c r="C258" s="43">
        <v>20731218</v>
      </c>
      <c r="D258" s="13">
        <v>647966415.04999995</v>
      </c>
    </row>
    <row r="259" spans="1:4" x14ac:dyDescent="0.25">
      <c r="A259" t="s">
        <v>22</v>
      </c>
      <c r="B259">
        <v>11000</v>
      </c>
      <c r="C259" s="43">
        <v>20731219</v>
      </c>
      <c r="D259" s="13">
        <v>288286181</v>
      </c>
    </row>
    <row r="260" spans="1:4" x14ac:dyDescent="0.25">
      <c r="A260" t="s">
        <v>22</v>
      </c>
      <c r="B260">
        <v>11000</v>
      </c>
      <c r="C260" s="43">
        <v>20731220</v>
      </c>
      <c r="D260" s="13">
        <v>934044170.77999997</v>
      </c>
    </row>
    <row r="261" spans="1:4" x14ac:dyDescent="0.25">
      <c r="A261" t="s">
        <v>22</v>
      </c>
      <c r="B261">
        <v>11000</v>
      </c>
      <c r="C261" s="43">
        <v>20731221</v>
      </c>
      <c r="D261" s="13">
        <v>1728357602.3800001</v>
      </c>
    </row>
    <row r="262" spans="1:4" x14ac:dyDescent="0.25">
      <c r="A262" t="s">
        <v>22</v>
      </c>
      <c r="B262">
        <v>11000</v>
      </c>
      <c r="C262" s="43">
        <v>20731222</v>
      </c>
      <c r="D262" s="13">
        <v>1522515961.9200001</v>
      </c>
    </row>
    <row r="263" spans="1:4" x14ac:dyDescent="0.25">
      <c r="A263" t="s">
        <v>22</v>
      </c>
      <c r="B263">
        <v>11000</v>
      </c>
      <c r="C263" s="43">
        <v>20731223</v>
      </c>
      <c r="D263" s="13">
        <v>382023301</v>
      </c>
    </row>
    <row r="264" spans="1:4" x14ac:dyDescent="0.25">
      <c r="A264" t="s">
        <v>22</v>
      </c>
      <c r="B264">
        <v>11000</v>
      </c>
      <c r="C264" s="43">
        <v>20731224</v>
      </c>
      <c r="D264" s="13">
        <v>2410616737.75</v>
      </c>
    </row>
    <row r="265" spans="1:4" x14ac:dyDescent="0.25">
      <c r="A265" t="s">
        <v>22</v>
      </c>
      <c r="B265">
        <v>11000</v>
      </c>
      <c r="C265" s="43">
        <v>20731225</v>
      </c>
      <c r="D265" s="13">
        <v>3908545302.8600001</v>
      </c>
    </row>
    <row r="266" spans="1:4" x14ac:dyDescent="0.25">
      <c r="A266" t="s">
        <v>22</v>
      </c>
      <c r="B266">
        <v>11000</v>
      </c>
      <c r="C266" s="43">
        <v>20731226</v>
      </c>
      <c r="D266" s="13">
        <v>43644771.770000003</v>
      </c>
    </row>
    <row r="267" spans="1:4" x14ac:dyDescent="0.25">
      <c r="A267" t="s">
        <v>22</v>
      </c>
      <c r="B267">
        <v>11000</v>
      </c>
      <c r="C267" s="43">
        <v>20731227</v>
      </c>
      <c r="D267" s="13">
        <v>2852321072.8200002</v>
      </c>
    </row>
    <row r="268" spans="1:4" x14ac:dyDescent="0.25">
      <c r="A268" t="s">
        <v>22</v>
      </c>
      <c r="B268">
        <v>11000</v>
      </c>
      <c r="C268" s="43">
        <v>20731228</v>
      </c>
      <c r="D268" s="13">
        <v>3730710181.3099999</v>
      </c>
    </row>
    <row r="269" spans="1:4" x14ac:dyDescent="0.25">
      <c r="A269" t="s">
        <v>22</v>
      </c>
      <c r="B269">
        <v>11000</v>
      </c>
      <c r="C269" s="43">
        <v>20731229</v>
      </c>
      <c r="D269" s="13">
        <v>3449835560.1399999</v>
      </c>
    </row>
    <row r="270" spans="1:4" x14ac:dyDescent="0.25">
      <c r="A270" t="s">
        <v>22</v>
      </c>
      <c r="B270">
        <v>11000</v>
      </c>
      <c r="C270" s="43">
        <v>20731230</v>
      </c>
      <c r="D270" s="13">
        <v>8917200880.5699997</v>
      </c>
    </row>
    <row r="271" spans="1:4" x14ac:dyDescent="0.25">
      <c r="A271" t="s">
        <v>22</v>
      </c>
      <c r="B271">
        <v>11000</v>
      </c>
      <c r="C271" s="43">
        <v>20731231</v>
      </c>
      <c r="D271" s="13">
        <v>8894884446.4300003</v>
      </c>
    </row>
    <row r="272" spans="1:4" x14ac:dyDescent="0.25">
      <c r="A272" t="s">
        <v>22</v>
      </c>
      <c r="B272">
        <v>11000</v>
      </c>
      <c r="C272" s="43">
        <v>20740102</v>
      </c>
      <c r="D272" s="13">
        <v>44398363.32</v>
      </c>
    </row>
    <row r="273" spans="1:4" x14ac:dyDescent="0.25">
      <c r="A273" t="s">
        <v>22</v>
      </c>
      <c r="B273">
        <v>11000</v>
      </c>
      <c r="C273" s="43">
        <v>20740103</v>
      </c>
      <c r="D273" s="13">
        <v>1233501905.6800001</v>
      </c>
    </row>
    <row r="274" spans="1:4" x14ac:dyDescent="0.25">
      <c r="A274" t="s">
        <v>22</v>
      </c>
      <c r="B274">
        <v>11000</v>
      </c>
      <c r="C274" s="43">
        <v>20740104</v>
      </c>
      <c r="D274" s="13">
        <v>430647763.11000001</v>
      </c>
    </row>
    <row r="275" spans="1:4" x14ac:dyDescent="0.25">
      <c r="A275" t="s">
        <v>22</v>
      </c>
      <c r="B275">
        <v>11000</v>
      </c>
      <c r="C275" s="43">
        <v>20740105</v>
      </c>
      <c r="D275" s="13">
        <v>1198962284.6199999</v>
      </c>
    </row>
    <row r="276" spans="1:4" x14ac:dyDescent="0.25">
      <c r="A276" t="s">
        <v>22</v>
      </c>
      <c r="B276">
        <v>11000</v>
      </c>
      <c r="C276" s="43">
        <v>20740106</v>
      </c>
      <c r="D276" s="13">
        <v>1255362038.5699999</v>
      </c>
    </row>
    <row r="277" spans="1:4" x14ac:dyDescent="0.25">
      <c r="A277" t="s">
        <v>22</v>
      </c>
      <c r="B277">
        <v>11000</v>
      </c>
      <c r="C277" s="43">
        <v>20740107</v>
      </c>
      <c r="D277" s="13">
        <v>1133876932.5799999</v>
      </c>
    </row>
    <row r="278" spans="1:4" x14ac:dyDescent="0.25">
      <c r="A278" t="s">
        <v>22</v>
      </c>
      <c r="B278">
        <v>11000</v>
      </c>
      <c r="C278" s="43">
        <v>20740108</v>
      </c>
      <c r="D278" s="13">
        <v>1239310582.02</v>
      </c>
    </row>
    <row r="279" spans="1:4" x14ac:dyDescent="0.25">
      <c r="A279" t="s">
        <v>22</v>
      </c>
      <c r="B279">
        <v>11000</v>
      </c>
      <c r="C279" s="43">
        <v>20740109</v>
      </c>
      <c r="D279" s="13">
        <v>350396912.44999999</v>
      </c>
    </row>
    <row r="280" spans="1:4" x14ac:dyDescent="0.25">
      <c r="A280" t="s">
        <v>22</v>
      </c>
      <c r="B280">
        <v>11000</v>
      </c>
      <c r="C280" s="43">
        <v>20740110</v>
      </c>
      <c r="D280" s="13">
        <v>1430979874.1300001</v>
      </c>
    </row>
    <row r="281" spans="1:4" x14ac:dyDescent="0.25">
      <c r="A281" t="s">
        <v>22</v>
      </c>
      <c r="B281">
        <v>11000</v>
      </c>
      <c r="C281" s="43">
        <v>20740111</v>
      </c>
      <c r="D281" s="13">
        <v>1440977091.5699999</v>
      </c>
    </row>
    <row r="282" spans="1:4" x14ac:dyDescent="0.25">
      <c r="A282" t="s">
        <v>22</v>
      </c>
      <c r="B282">
        <v>11000</v>
      </c>
      <c r="C282" s="43">
        <v>20740112</v>
      </c>
      <c r="D282" s="13">
        <v>929935202.24000001</v>
      </c>
    </row>
    <row r="283" spans="1:4" x14ac:dyDescent="0.25">
      <c r="A283" t="s">
        <v>22</v>
      </c>
      <c r="B283">
        <v>11000</v>
      </c>
      <c r="C283" s="43">
        <v>20740113</v>
      </c>
      <c r="D283" s="13">
        <v>875505992.49000001</v>
      </c>
    </row>
    <row r="284" spans="1:4" x14ac:dyDescent="0.25">
      <c r="A284" t="s">
        <v>22</v>
      </c>
      <c r="B284">
        <v>11000</v>
      </c>
      <c r="C284" s="43">
        <v>20740114</v>
      </c>
      <c r="D284" s="13">
        <v>2143605400.8800001</v>
      </c>
    </row>
    <row r="285" spans="1:4" x14ac:dyDescent="0.25">
      <c r="A285" t="s">
        <v>22</v>
      </c>
      <c r="B285">
        <v>11000</v>
      </c>
      <c r="C285" s="43">
        <v>20740115</v>
      </c>
      <c r="D285" s="13">
        <v>1163271160.5599999</v>
      </c>
    </row>
    <row r="286" spans="1:4" x14ac:dyDescent="0.25">
      <c r="A286" t="s">
        <v>22</v>
      </c>
      <c r="B286">
        <v>11000</v>
      </c>
      <c r="C286" s="43">
        <v>20740116</v>
      </c>
      <c r="D286" s="13">
        <v>339298032.98000002</v>
      </c>
    </row>
    <row r="287" spans="1:4" x14ac:dyDescent="0.25">
      <c r="A287" t="s">
        <v>22</v>
      </c>
      <c r="B287">
        <v>11000</v>
      </c>
      <c r="C287" s="43">
        <v>20740117</v>
      </c>
      <c r="D287" s="13">
        <v>691887290.60000002</v>
      </c>
    </row>
    <row r="288" spans="1:4" x14ac:dyDescent="0.25">
      <c r="A288" t="s">
        <v>22</v>
      </c>
      <c r="B288">
        <v>11000</v>
      </c>
      <c r="C288" s="43">
        <v>20740118</v>
      </c>
      <c r="D288" s="13">
        <v>140361632</v>
      </c>
    </row>
    <row r="289" spans="1:4" x14ac:dyDescent="0.25">
      <c r="A289" t="s">
        <v>22</v>
      </c>
      <c r="B289">
        <v>11000</v>
      </c>
      <c r="C289" s="43">
        <v>20740119</v>
      </c>
      <c r="D289" s="13">
        <v>1806185496.6700001</v>
      </c>
    </row>
    <row r="290" spans="1:4" x14ac:dyDescent="0.25">
      <c r="A290" t="s">
        <v>22</v>
      </c>
      <c r="B290">
        <v>11000</v>
      </c>
      <c r="C290" s="43">
        <v>20740120</v>
      </c>
      <c r="D290" s="13">
        <v>1109250641.54</v>
      </c>
    </row>
    <row r="291" spans="1:4" x14ac:dyDescent="0.25">
      <c r="A291" t="s">
        <v>22</v>
      </c>
      <c r="B291">
        <v>11000</v>
      </c>
      <c r="C291" s="43">
        <v>20740121</v>
      </c>
      <c r="D291" s="13">
        <v>2703383515.6300001</v>
      </c>
    </row>
    <row r="292" spans="1:4" x14ac:dyDescent="0.25">
      <c r="A292" t="s">
        <v>22</v>
      </c>
      <c r="B292">
        <v>11000</v>
      </c>
      <c r="C292" s="43">
        <v>20740122</v>
      </c>
      <c r="D292" s="13">
        <v>1511953750.55</v>
      </c>
    </row>
    <row r="293" spans="1:4" x14ac:dyDescent="0.25">
      <c r="A293" t="s">
        <v>22</v>
      </c>
      <c r="B293">
        <v>11000</v>
      </c>
      <c r="C293" s="43">
        <v>20740123</v>
      </c>
      <c r="D293" s="13">
        <v>89284593.299999997</v>
      </c>
    </row>
    <row r="294" spans="1:4" x14ac:dyDescent="0.25">
      <c r="A294" t="s">
        <v>22</v>
      </c>
      <c r="B294">
        <v>11000</v>
      </c>
      <c r="C294" s="43">
        <v>20740124</v>
      </c>
      <c r="D294" s="13">
        <v>3038724512.9899998</v>
      </c>
    </row>
    <row r="295" spans="1:4" x14ac:dyDescent="0.25">
      <c r="A295" t="s">
        <v>22</v>
      </c>
      <c r="B295">
        <v>11000</v>
      </c>
      <c r="C295" s="43">
        <v>20740125</v>
      </c>
      <c r="D295" s="13">
        <v>4898849424.9499998</v>
      </c>
    </row>
    <row r="296" spans="1:4" x14ac:dyDescent="0.25">
      <c r="A296" t="s">
        <v>22</v>
      </c>
      <c r="B296">
        <v>11000</v>
      </c>
      <c r="C296" s="43">
        <v>20740126</v>
      </c>
      <c r="D296" s="13">
        <v>1919555743.1300001</v>
      </c>
    </row>
    <row r="297" spans="1:4" x14ac:dyDescent="0.25">
      <c r="A297" t="s">
        <v>22</v>
      </c>
      <c r="B297">
        <v>11000</v>
      </c>
      <c r="C297" s="43">
        <v>20740127</v>
      </c>
      <c r="D297" s="13">
        <v>434372074</v>
      </c>
    </row>
    <row r="298" spans="1:4" x14ac:dyDescent="0.25">
      <c r="A298" t="s">
        <v>22</v>
      </c>
      <c r="B298">
        <v>11000</v>
      </c>
      <c r="C298" s="43">
        <v>20740128</v>
      </c>
      <c r="D298" s="13">
        <v>841299186</v>
      </c>
    </row>
    <row r="299" spans="1:4" x14ac:dyDescent="0.25">
      <c r="A299" t="s">
        <v>22</v>
      </c>
      <c r="B299">
        <v>11000</v>
      </c>
      <c r="C299" s="43">
        <v>20740129</v>
      </c>
      <c r="D299" s="13">
        <v>1912650517.78</v>
      </c>
    </row>
    <row r="300" spans="1:4" x14ac:dyDescent="0.25">
      <c r="A300" t="s">
        <v>22</v>
      </c>
      <c r="B300">
        <v>11000</v>
      </c>
      <c r="C300" s="43">
        <v>20740130</v>
      </c>
      <c r="D300" s="13">
        <v>267230994.75</v>
      </c>
    </row>
    <row r="301" spans="1:4" x14ac:dyDescent="0.25">
      <c r="A301" t="s">
        <v>22</v>
      </c>
      <c r="B301">
        <v>11000</v>
      </c>
      <c r="C301" s="43">
        <v>20740131</v>
      </c>
      <c r="D301" s="13">
        <v>3906911696.4299998</v>
      </c>
    </row>
    <row r="302" spans="1:4" x14ac:dyDescent="0.25">
      <c r="A302" t="s">
        <v>22</v>
      </c>
      <c r="B302">
        <v>11000</v>
      </c>
      <c r="C302" s="43">
        <v>20740201</v>
      </c>
      <c r="D302" s="13">
        <v>1262536407.45</v>
      </c>
    </row>
    <row r="303" spans="1:4" x14ac:dyDescent="0.25">
      <c r="A303" t="s">
        <v>22</v>
      </c>
      <c r="B303">
        <v>11000</v>
      </c>
      <c r="C303" s="43">
        <v>20740202</v>
      </c>
      <c r="D303" s="13">
        <v>830059042.00999999</v>
      </c>
    </row>
    <row r="304" spans="1:4" x14ac:dyDescent="0.25">
      <c r="A304" t="s">
        <v>22</v>
      </c>
      <c r="B304">
        <v>11000</v>
      </c>
      <c r="C304" s="43">
        <v>20740203</v>
      </c>
      <c r="D304" s="13">
        <v>939634518.32000005</v>
      </c>
    </row>
    <row r="305" spans="1:4" x14ac:dyDescent="0.25">
      <c r="A305" t="s">
        <v>22</v>
      </c>
      <c r="B305">
        <v>11000</v>
      </c>
      <c r="C305" s="43">
        <v>20740204</v>
      </c>
      <c r="D305" s="13">
        <v>1224145604.6400001</v>
      </c>
    </row>
    <row r="306" spans="1:4" x14ac:dyDescent="0.25">
      <c r="A306" t="s">
        <v>22</v>
      </c>
      <c r="B306">
        <v>11000</v>
      </c>
      <c r="C306" s="43">
        <v>20740205</v>
      </c>
      <c r="D306" s="13">
        <v>1499399331.3399999</v>
      </c>
    </row>
    <row r="307" spans="1:4" x14ac:dyDescent="0.25">
      <c r="A307" t="s">
        <v>22</v>
      </c>
      <c r="B307">
        <v>11000</v>
      </c>
      <c r="C307" s="43">
        <v>20740206</v>
      </c>
      <c r="D307" s="13">
        <v>401353093</v>
      </c>
    </row>
    <row r="308" spans="1:4" x14ac:dyDescent="0.25">
      <c r="A308" t="s">
        <v>22</v>
      </c>
      <c r="B308">
        <v>11000</v>
      </c>
      <c r="C308" s="43">
        <v>20740207</v>
      </c>
      <c r="D308" s="13">
        <v>1376225184.1099999</v>
      </c>
    </row>
    <row r="309" spans="1:4" x14ac:dyDescent="0.25">
      <c r="A309" t="s">
        <v>22</v>
      </c>
      <c r="B309">
        <v>11000</v>
      </c>
      <c r="C309" s="43">
        <v>20740208</v>
      </c>
      <c r="D309" s="13">
        <v>999961161.36000001</v>
      </c>
    </row>
    <row r="310" spans="1:4" x14ac:dyDescent="0.25">
      <c r="A310" t="s">
        <v>22</v>
      </c>
      <c r="B310">
        <v>11000</v>
      </c>
      <c r="C310" s="43">
        <v>20740209</v>
      </c>
      <c r="D310" s="13">
        <v>1141752738</v>
      </c>
    </row>
    <row r="311" spans="1:4" x14ac:dyDescent="0.25">
      <c r="A311" t="s">
        <v>22</v>
      </c>
      <c r="B311">
        <v>11000</v>
      </c>
      <c r="C311" s="43">
        <v>20740210</v>
      </c>
      <c r="D311" s="13">
        <v>1674892471.8299999</v>
      </c>
    </row>
    <row r="312" spans="1:4" x14ac:dyDescent="0.25">
      <c r="A312" t="s">
        <v>22</v>
      </c>
      <c r="B312">
        <v>11000</v>
      </c>
      <c r="C312" s="43">
        <v>20740211</v>
      </c>
      <c r="D312" s="13">
        <v>432164378.31</v>
      </c>
    </row>
    <row r="313" spans="1:4" x14ac:dyDescent="0.25">
      <c r="A313" t="s">
        <v>22</v>
      </c>
      <c r="B313">
        <v>11000</v>
      </c>
      <c r="C313" s="43">
        <v>20740212</v>
      </c>
      <c r="D313" s="13">
        <v>622029592.82000005</v>
      </c>
    </row>
    <row r="314" spans="1:4" x14ac:dyDescent="0.25">
      <c r="A314" t="s">
        <v>22</v>
      </c>
      <c r="B314">
        <v>11000</v>
      </c>
      <c r="C314" s="43">
        <v>20740213</v>
      </c>
      <c r="D314" s="13">
        <v>445653626</v>
      </c>
    </row>
    <row r="315" spans="1:4" x14ac:dyDescent="0.25">
      <c r="A315" t="s">
        <v>22</v>
      </c>
      <c r="B315">
        <v>11000</v>
      </c>
      <c r="C315" s="43">
        <v>20740214</v>
      </c>
      <c r="D315" s="13">
        <v>1904480797.6700001</v>
      </c>
    </row>
    <row r="316" spans="1:4" x14ac:dyDescent="0.25">
      <c r="A316" t="s">
        <v>22</v>
      </c>
      <c r="B316">
        <v>11000</v>
      </c>
      <c r="C316" s="43">
        <v>20740215</v>
      </c>
      <c r="D316" s="13">
        <v>124810820.40000001</v>
      </c>
    </row>
    <row r="317" spans="1:4" x14ac:dyDescent="0.25">
      <c r="A317" t="s">
        <v>22</v>
      </c>
      <c r="B317">
        <v>11000</v>
      </c>
      <c r="C317" s="43">
        <v>20740216</v>
      </c>
      <c r="D317" s="13">
        <v>1372298318.5599999</v>
      </c>
    </row>
    <row r="318" spans="1:4" x14ac:dyDescent="0.25">
      <c r="A318" t="s">
        <v>22</v>
      </c>
      <c r="B318">
        <v>11000</v>
      </c>
      <c r="C318" s="43">
        <v>20740217</v>
      </c>
      <c r="D318" s="13">
        <v>862118701.33000004</v>
      </c>
    </row>
    <row r="319" spans="1:4" x14ac:dyDescent="0.25">
      <c r="A319" t="s">
        <v>22</v>
      </c>
      <c r="B319">
        <v>11000</v>
      </c>
      <c r="C319" s="43">
        <v>20740218</v>
      </c>
      <c r="D319" s="13">
        <v>970558085.38</v>
      </c>
    </row>
    <row r="320" spans="1:4" x14ac:dyDescent="0.25">
      <c r="A320" t="s">
        <v>22</v>
      </c>
      <c r="B320">
        <v>11000</v>
      </c>
      <c r="C320" s="43">
        <v>20740219</v>
      </c>
      <c r="D320" s="13">
        <v>1074664516.95</v>
      </c>
    </row>
    <row r="321" spans="1:4" x14ac:dyDescent="0.25">
      <c r="A321" t="s">
        <v>22</v>
      </c>
      <c r="B321">
        <v>11000</v>
      </c>
      <c r="C321" s="43">
        <v>20740220</v>
      </c>
      <c r="D321" s="13">
        <v>102336545</v>
      </c>
    </row>
    <row r="322" spans="1:4" x14ac:dyDescent="0.25">
      <c r="A322" t="s">
        <v>22</v>
      </c>
      <c r="B322">
        <v>11000</v>
      </c>
      <c r="C322" s="43">
        <v>20740221</v>
      </c>
      <c r="D322" s="13">
        <v>15111516873.139999</v>
      </c>
    </row>
    <row r="323" spans="1:4" x14ac:dyDescent="0.25">
      <c r="A323" t="s">
        <v>22</v>
      </c>
      <c r="B323">
        <v>11000</v>
      </c>
      <c r="C323" s="43">
        <v>20740222</v>
      </c>
      <c r="D323" s="13">
        <v>1708007357.6700001</v>
      </c>
    </row>
    <row r="324" spans="1:4" x14ac:dyDescent="0.25">
      <c r="A324" t="s">
        <v>22</v>
      </c>
      <c r="B324">
        <v>11000</v>
      </c>
      <c r="C324" s="43">
        <v>20740223</v>
      </c>
      <c r="D324" s="13">
        <v>1413072736.96</v>
      </c>
    </row>
    <row r="325" spans="1:4" x14ac:dyDescent="0.25">
      <c r="A325" t="s">
        <v>22</v>
      </c>
      <c r="B325">
        <v>11000</v>
      </c>
      <c r="C325" s="43">
        <v>20740224</v>
      </c>
      <c r="D325" s="13">
        <v>2724725753.2800002</v>
      </c>
    </row>
    <row r="326" spans="1:4" x14ac:dyDescent="0.25">
      <c r="A326" t="s">
        <v>22</v>
      </c>
      <c r="B326">
        <v>11000</v>
      </c>
      <c r="C326" s="43">
        <v>20740225</v>
      </c>
      <c r="D326" s="13">
        <v>6955080928.2600002</v>
      </c>
    </row>
    <row r="327" spans="1:4" x14ac:dyDescent="0.25">
      <c r="A327" t="s">
        <v>22</v>
      </c>
      <c r="B327">
        <v>11000</v>
      </c>
      <c r="C327" s="43">
        <v>20740226</v>
      </c>
      <c r="D327" s="13">
        <v>558206336.30999994</v>
      </c>
    </row>
    <row r="328" spans="1:4" x14ac:dyDescent="0.25">
      <c r="A328" t="s">
        <v>22</v>
      </c>
      <c r="B328">
        <v>11000</v>
      </c>
      <c r="C328" s="43">
        <v>20740227</v>
      </c>
      <c r="D328" s="13">
        <v>108072418.09999999</v>
      </c>
    </row>
    <row r="329" spans="1:4" x14ac:dyDescent="0.25">
      <c r="A329" t="s">
        <v>22</v>
      </c>
      <c r="B329">
        <v>11000</v>
      </c>
      <c r="C329" s="43">
        <v>20740228</v>
      </c>
      <c r="D329" s="13">
        <v>1658145237.77</v>
      </c>
    </row>
    <row r="330" spans="1:4" x14ac:dyDescent="0.25">
      <c r="A330" t="s">
        <v>22</v>
      </c>
      <c r="B330">
        <v>11000</v>
      </c>
      <c r="C330" s="43">
        <v>20740229</v>
      </c>
      <c r="D330" s="13">
        <v>1068360048.4299999</v>
      </c>
    </row>
    <row r="331" spans="1:4" x14ac:dyDescent="0.25">
      <c r="A331" t="s">
        <v>22</v>
      </c>
      <c r="B331">
        <v>11000</v>
      </c>
      <c r="C331" s="43">
        <v>20740230</v>
      </c>
      <c r="D331" s="13">
        <v>888651156.25999999</v>
      </c>
    </row>
    <row r="332" spans="1:4" x14ac:dyDescent="0.25">
      <c r="A332" t="s">
        <v>22</v>
      </c>
      <c r="B332">
        <v>11000</v>
      </c>
      <c r="C332" s="43">
        <v>20740231</v>
      </c>
      <c r="D332" s="13">
        <v>3435065618.3299999</v>
      </c>
    </row>
    <row r="333" spans="1:4" x14ac:dyDescent="0.25">
      <c r="A333" t="s">
        <v>22</v>
      </c>
      <c r="B333">
        <v>11000</v>
      </c>
      <c r="C333" s="43">
        <v>20740301</v>
      </c>
      <c r="D333" s="13">
        <v>721311047.25999999</v>
      </c>
    </row>
    <row r="334" spans="1:4" x14ac:dyDescent="0.25">
      <c r="A334" t="s">
        <v>22</v>
      </c>
      <c r="B334">
        <v>11000</v>
      </c>
      <c r="C334" s="43">
        <v>20740302</v>
      </c>
      <c r="D334" s="13">
        <v>252238870.84</v>
      </c>
    </row>
    <row r="335" spans="1:4" x14ac:dyDescent="0.25">
      <c r="A335" t="s">
        <v>22</v>
      </c>
      <c r="B335">
        <v>11000</v>
      </c>
      <c r="C335" s="43">
        <v>20740303</v>
      </c>
      <c r="D335" s="13">
        <v>27932791</v>
      </c>
    </row>
    <row r="336" spans="1:4" x14ac:dyDescent="0.25">
      <c r="A336" t="s">
        <v>22</v>
      </c>
      <c r="B336">
        <v>11000</v>
      </c>
      <c r="C336" s="43">
        <v>20740304</v>
      </c>
      <c r="D336" s="13">
        <v>1054830681.98</v>
      </c>
    </row>
    <row r="337" spans="1:4" x14ac:dyDescent="0.25">
      <c r="A337" t="s">
        <v>22</v>
      </c>
      <c r="B337">
        <v>11000</v>
      </c>
      <c r="C337" s="43">
        <v>20740305</v>
      </c>
      <c r="D337" s="13">
        <v>1306429899.0999999</v>
      </c>
    </row>
    <row r="338" spans="1:4" x14ac:dyDescent="0.25">
      <c r="A338" t="s">
        <v>22</v>
      </c>
      <c r="B338">
        <v>11000</v>
      </c>
      <c r="C338" s="43">
        <v>20740306</v>
      </c>
      <c r="D338" s="13">
        <v>832149856.38999999</v>
      </c>
    </row>
    <row r="339" spans="1:4" x14ac:dyDescent="0.25">
      <c r="A339" t="s">
        <v>22</v>
      </c>
      <c r="B339">
        <v>11000</v>
      </c>
      <c r="C339" s="43">
        <v>20740307</v>
      </c>
      <c r="D339" s="13">
        <v>741393639.95000005</v>
      </c>
    </row>
    <row r="340" spans="1:4" x14ac:dyDescent="0.25">
      <c r="A340" t="s">
        <v>22</v>
      </c>
      <c r="B340">
        <v>11000</v>
      </c>
      <c r="C340" s="43">
        <v>20740308</v>
      </c>
      <c r="D340" s="13">
        <v>1953130742.5599999</v>
      </c>
    </row>
    <row r="341" spans="1:4" x14ac:dyDescent="0.25">
      <c r="A341" t="s">
        <v>22</v>
      </c>
      <c r="B341">
        <v>11000</v>
      </c>
      <c r="C341" s="43">
        <v>20740309</v>
      </c>
      <c r="D341" s="13">
        <v>916224890.84000003</v>
      </c>
    </row>
    <row r="342" spans="1:4" x14ac:dyDescent="0.25">
      <c r="A342" t="s">
        <v>22</v>
      </c>
      <c r="B342">
        <v>11000</v>
      </c>
      <c r="C342" s="43">
        <v>20740310</v>
      </c>
      <c r="D342" s="13">
        <v>78817844</v>
      </c>
    </row>
    <row r="343" spans="1:4" x14ac:dyDescent="0.25">
      <c r="A343" t="s">
        <v>22</v>
      </c>
      <c r="B343">
        <v>11000</v>
      </c>
      <c r="C343" s="43">
        <v>20740311</v>
      </c>
      <c r="D343" s="13">
        <v>1758760205.4100001</v>
      </c>
    </row>
    <row r="344" spans="1:4" x14ac:dyDescent="0.25">
      <c r="A344" t="s">
        <v>22</v>
      </c>
      <c r="B344">
        <v>11000</v>
      </c>
      <c r="C344" s="43">
        <v>20740312</v>
      </c>
      <c r="D344" s="13">
        <v>19894976.239999998</v>
      </c>
    </row>
    <row r="345" spans="1:4" x14ac:dyDescent="0.25">
      <c r="A345" t="s">
        <v>22</v>
      </c>
      <c r="B345">
        <v>11000</v>
      </c>
      <c r="C345" s="43">
        <v>20740313</v>
      </c>
      <c r="D345" s="13">
        <v>835327359.82000005</v>
      </c>
    </row>
    <row r="346" spans="1:4" x14ac:dyDescent="0.25">
      <c r="A346" t="s">
        <v>22</v>
      </c>
      <c r="B346">
        <v>11000</v>
      </c>
      <c r="C346" s="43">
        <v>20740314</v>
      </c>
      <c r="D346" s="13">
        <v>2230585153.4699998</v>
      </c>
    </row>
    <row r="347" spans="1:4" x14ac:dyDescent="0.25">
      <c r="A347" t="s">
        <v>22</v>
      </c>
      <c r="B347">
        <v>11000</v>
      </c>
      <c r="C347" s="43">
        <v>20740315</v>
      </c>
      <c r="D347" s="13">
        <v>1940796097.1500001</v>
      </c>
    </row>
    <row r="348" spans="1:4" x14ac:dyDescent="0.25">
      <c r="A348" t="s">
        <v>22</v>
      </c>
      <c r="B348">
        <v>11000</v>
      </c>
      <c r="C348" s="43">
        <v>20740316</v>
      </c>
      <c r="D348" s="13">
        <v>591848459.70000005</v>
      </c>
    </row>
    <row r="349" spans="1:4" x14ac:dyDescent="0.25">
      <c r="A349" t="s">
        <v>22</v>
      </c>
      <c r="B349">
        <v>11000</v>
      </c>
      <c r="C349" s="43">
        <v>20740317</v>
      </c>
      <c r="D349" s="13">
        <v>114961474.2</v>
      </c>
    </row>
    <row r="350" spans="1:4" x14ac:dyDescent="0.25">
      <c r="A350" t="s">
        <v>22</v>
      </c>
      <c r="B350">
        <v>11000</v>
      </c>
      <c r="C350" s="43">
        <v>20740318</v>
      </c>
      <c r="D350" s="13">
        <v>1691092547.4300001</v>
      </c>
    </row>
    <row r="351" spans="1:4" x14ac:dyDescent="0.25">
      <c r="A351" t="s">
        <v>22</v>
      </c>
      <c r="B351">
        <v>11000</v>
      </c>
      <c r="C351" s="43">
        <v>20740319</v>
      </c>
      <c r="D351" s="13">
        <v>1317092627.6700001</v>
      </c>
    </row>
    <row r="352" spans="1:4" x14ac:dyDescent="0.25">
      <c r="A352" t="s">
        <v>22</v>
      </c>
      <c r="B352">
        <v>11000</v>
      </c>
      <c r="C352" s="43">
        <v>20740320</v>
      </c>
      <c r="D352" s="13">
        <v>988675681.32000005</v>
      </c>
    </row>
    <row r="353" spans="1:4" x14ac:dyDescent="0.25">
      <c r="A353" t="s">
        <v>22</v>
      </c>
      <c r="B353">
        <v>11000</v>
      </c>
      <c r="C353" s="43">
        <v>20740321</v>
      </c>
      <c r="D353" s="13">
        <v>1397933446.9400001</v>
      </c>
    </row>
    <row r="354" spans="1:4" x14ac:dyDescent="0.25">
      <c r="A354" t="s">
        <v>22</v>
      </c>
      <c r="B354">
        <v>11000</v>
      </c>
      <c r="C354" s="43">
        <v>20740322</v>
      </c>
      <c r="D354" s="13">
        <v>1571648963.0699999</v>
      </c>
    </row>
    <row r="355" spans="1:4" x14ac:dyDescent="0.25">
      <c r="A355" t="s">
        <v>22</v>
      </c>
      <c r="B355">
        <v>11000</v>
      </c>
      <c r="C355" s="43">
        <v>20740323</v>
      </c>
      <c r="D355" s="13">
        <v>3358350629.2600002</v>
      </c>
    </row>
    <row r="356" spans="1:4" x14ac:dyDescent="0.25">
      <c r="A356" t="s">
        <v>22</v>
      </c>
      <c r="B356">
        <v>11000</v>
      </c>
      <c r="C356" s="43">
        <v>20740324</v>
      </c>
      <c r="D356" s="13">
        <v>219563767.36000001</v>
      </c>
    </row>
    <row r="357" spans="1:4" x14ac:dyDescent="0.25">
      <c r="A357" t="s">
        <v>22</v>
      </c>
      <c r="B357">
        <v>11000</v>
      </c>
      <c r="C357" s="43">
        <v>20740325</v>
      </c>
      <c r="D357" s="13">
        <v>6421933295.4499998</v>
      </c>
    </row>
    <row r="358" spans="1:4" x14ac:dyDescent="0.25">
      <c r="A358" t="s">
        <v>22</v>
      </c>
      <c r="B358">
        <v>11000</v>
      </c>
      <c r="C358" s="43">
        <v>20740326</v>
      </c>
      <c r="D358" s="13">
        <v>2327843539.7600002</v>
      </c>
    </row>
    <row r="359" spans="1:4" x14ac:dyDescent="0.25">
      <c r="A359" t="s">
        <v>22</v>
      </c>
      <c r="B359">
        <v>11000</v>
      </c>
      <c r="C359" s="43">
        <v>20740327</v>
      </c>
      <c r="D359" s="13">
        <v>2639251707.5599999</v>
      </c>
    </row>
    <row r="360" spans="1:4" x14ac:dyDescent="0.25">
      <c r="A360" t="s">
        <v>22</v>
      </c>
      <c r="B360">
        <v>11000</v>
      </c>
      <c r="C360" s="43">
        <v>20740328</v>
      </c>
      <c r="D360" s="13">
        <v>4335792582.9899998</v>
      </c>
    </row>
    <row r="361" spans="1:4" x14ac:dyDescent="0.25">
      <c r="A361" t="s">
        <v>22</v>
      </c>
      <c r="B361">
        <v>11000</v>
      </c>
      <c r="C361" s="43">
        <v>20740329</v>
      </c>
      <c r="D361" s="13">
        <v>8866585774.1900005</v>
      </c>
    </row>
    <row r="362" spans="1:4" x14ac:dyDescent="0.25">
      <c r="A362" t="s">
        <v>22</v>
      </c>
      <c r="B362">
        <v>11000</v>
      </c>
      <c r="C362" s="43">
        <v>20740330</v>
      </c>
      <c r="D362" s="13">
        <v>7496909394.3599997</v>
      </c>
    </row>
    <row r="363" spans="1:4" x14ac:dyDescent="0.25">
      <c r="A363" t="s">
        <v>22</v>
      </c>
      <c r="B363">
        <v>11000</v>
      </c>
      <c r="C363" s="43">
        <v>20740331</v>
      </c>
      <c r="D363" s="13">
        <v>11400966874.52</v>
      </c>
    </row>
    <row r="364" spans="1:4" x14ac:dyDescent="0.25">
      <c r="A364" t="s">
        <v>22</v>
      </c>
      <c r="B364">
        <v>13000</v>
      </c>
      <c r="C364" s="43">
        <v>20730424</v>
      </c>
      <c r="D364" s="13">
        <v>35200</v>
      </c>
    </row>
    <row r="365" spans="1:4" x14ac:dyDescent="0.25">
      <c r="A365" t="s">
        <v>22</v>
      </c>
      <c r="B365">
        <v>13000</v>
      </c>
      <c r="C365" s="43">
        <v>20730425</v>
      </c>
      <c r="D365" s="13">
        <v>0</v>
      </c>
    </row>
    <row r="366" spans="1:4" x14ac:dyDescent="0.25">
      <c r="A366" t="s">
        <v>22</v>
      </c>
      <c r="B366">
        <v>13000</v>
      </c>
      <c r="C366" s="43">
        <v>20730430</v>
      </c>
      <c r="D366" s="13">
        <v>0</v>
      </c>
    </row>
    <row r="367" spans="1:4" x14ac:dyDescent="0.25">
      <c r="A367" t="s">
        <v>22</v>
      </c>
      <c r="B367">
        <v>13000</v>
      </c>
      <c r="C367" s="43">
        <v>20730506</v>
      </c>
      <c r="D367" s="13">
        <v>100</v>
      </c>
    </row>
    <row r="368" spans="1:4" x14ac:dyDescent="0.25">
      <c r="A368" t="s">
        <v>22</v>
      </c>
      <c r="B368">
        <v>13000</v>
      </c>
      <c r="C368" s="43">
        <v>20730507</v>
      </c>
      <c r="D368" s="13">
        <v>0</v>
      </c>
    </row>
    <row r="369" spans="1:4" x14ac:dyDescent="0.25">
      <c r="A369" t="s">
        <v>22</v>
      </c>
      <c r="B369">
        <v>13000</v>
      </c>
      <c r="C369" s="43">
        <v>20730614</v>
      </c>
      <c r="D369" s="13">
        <v>3030</v>
      </c>
    </row>
    <row r="370" spans="1:4" x14ac:dyDescent="0.25">
      <c r="A370" t="s">
        <v>22</v>
      </c>
      <c r="B370">
        <v>13000</v>
      </c>
      <c r="C370" s="43">
        <v>20730619</v>
      </c>
      <c r="D370" s="13">
        <v>0</v>
      </c>
    </row>
    <row r="371" spans="1:4" x14ac:dyDescent="0.25">
      <c r="A371" t="s">
        <v>22</v>
      </c>
      <c r="B371">
        <v>13000</v>
      </c>
      <c r="C371" s="43">
        <v>20730620</v>
      </c>
      <c r="D371" s="13">
        <v>1984.63</v>
      </c>
    </row>
    <row r="372" spans="1:4" x14ac:dyDescent="0.25">
      <c r="A372" t="s">
        <v>22</v>
      </c>
      <c r="B372">
        <v>13000</v>
      </c>
      <c r="C372" s="43">
        <v>20730703</v>
      </c>
      <c r="D372" s="13">
        <v>100</v>
      </c>
    </row>
    <row r="373" spans="1:4" x14ac:dyDescent="0.25">
      <c r="A373" t="s">
        <v>22</v>
      </c>
      <c r="B373">
        <v>13000</v>
      </c>
      <c r="C373" s="43">
        <v>20730724</v>
      </c>
      <c r="D373" s="13">
        <v>38230</v>
      </c>
    </row>
    <row r="374" spans="1:4" x14ac:dyDescent="0.25">
      <c r="A374" t="s">
        <v>22</v>
      </c>
      <c r="B374">
        <v>13000</v>
      </c>
      <c r="C374" s="43">
        <v>20730730</v>
      </c>
      <c r="D374" s="13">
        <v>0</v>
      </c>
    </row>
    <row r="375" spans="1:4" x14ac:dyDescent="0.25">
      <c r="A375" t="s">
        <v>22</v>
      </c>
      <c r="B375">
        <v>13000</v>
      </c>
      <c r="C375" s="43">
        <v>20730805</v>
      </c>
      <c r="D375" s="13">
        <v>238</v>
      </c>
    </row>
    <row r="376" spans="1:4" x14ac:dyDescent="0.25">
      <c r="A376" t="s">
        <v>22</v>
      </c>
      <c r="B376">
        <v>13000</v>
      </c>
      <c r="C376" s="43">
        <v>20730808</v>
      </c>
      <c r="D376" s="13">
        <v>0</v>
      </c>
    </row>
    <row r="377" spans="1:4" x14ac:dyDescent="0.25">
      <c r="A377" t="s">
        <v>22</v>
      </c>
      <c r="B377">
        <v>13000</v>
      </c>
      <c r="C377" s="43">
        <v>20730823</v>
      </c>
      <c r="D377" s="13">
        <v>0</v>
      </c>
    </row>
    <row r="378" spans="1:4" x14ac:dyDescent="0.25">
      <c r="A378" t="s">
        <v>22</v>
      </c>
      <c r="B378">
        <v>13000</v>
      </c>
      <c r="C378" s="43">
        <v>20730827</v>
      </c>
      <c r="D378" s="13">
        <v>3495</v>
      </c>
    </row>
    <row r="379" spans="1:4" x14ac:dyDescent="0.25">
      <c r="A379" t="s">
        <v>22</v>
      </c>
      <c r="B379">
        <v>13000</v>
      </c>
      <c r="C379" s="43">
        <v>20730829</v>
      </c>
      <c r="D379" s="13">
        <v>350</v>
      </c>
    </row>
    <row r="380" spans="1:4" x14ac:dyDescent="0.25">
      <c r="A380" t="s">
        <v>22</v>
      </c>
      <c r="B380">
        <v>13000</v>
      </c>
      <c r="C380" s="43">
        <v>20730904</v>
      </c>
      <c r="D380" s="13">
        <v>3603</v>
      </c>
    </row>
    <row r="381" spans="1:4" x14ac:dyDescent="0.25">
      <c r="A381" t="s">
        <v>22</v>
      </c>
      <c r="B381">
        <v>13000</v>
      </c>
      <c r="C381" s="43">
        <v>20730907</v>
      </c>
      <c r="D381" s="13">
        <v>2320</v>
      </c>
    </row>
    <row r="382" spans="1:4" x14ac:dyDescent="0.25">
      <c r="A382" t="s">
        <v>22</v>
      </c>
      <c r="B382">
        <v>13000</v>
      </c>
      <c r="C382" s="43">
        <v>20730912</v>
      </c>
      <c r="D382" s="13">
        <v>3000</v>
      </c>
    </row>
    <row r="383" spans="1:4" x14ac:dyDescent="0.25">
      <c r="A383" t="s">
        <v>22</v>
      </c>
      <c r="B383">
        <v>13000</v>
      </c>
      <c r="C383" s="43">
        <v>20730918</v>
      </c>
      <c r="D383" s="13">
        <v>36150</v>
      </c>
    </row>
    <row r="384" spans="1:4" x14ac:dyDescent="0.25">
      <c r="A384" t="s">
        <v>22</v>
      </c>
      <c r="B384">
        <v>13000</v>
      </c>
      <c r="C384" s="43">
        <v>20730929</v>
      </c>
      <c r="D384" s="13">
        <v>115675599.34999999</v>
      </c>
    </row>
    <row r="385" spans="1:4" x14ac:dyDescent="0.25">
      <c r="A385" t="s">
        <v>22</v>
      </c>
      <c r="B385">
        <v>13000</v>
      </c>
      <c r="C385" s="43">
        <v>20731004</v>
      </c>
      <c r="D385" s="13">
        <v>989362701.5</v>
      </c>
    </row>
    <row r="386" spans="1:4" x14ac:dyDescent="0.25">
      <c r="A386" t="s">
        <v>22</v>
      </c>
      <c r="B386">
        <v>13000</v>
      </c>
      <c r="C386" s="43">
        <v>20731020</v>
      </c>
      <c r="D386" s="13">
        <v>0</v>
      </c>
    </row>
    <row r="387" spans="1:4" x14ac:dyDescent="0.25">
      <c r="A387" t="s">
        <v>22</v>
      </c>
      <c r="B387">
        <v>13000</v>
      </c>
      <c r="C387" s="43">
        <v>20731026</v>
      </c>
      <c r="D387" s="13">
        <v>3500</v>
      </c>
    </row>
    <row r="388" spans="1:4" x14ac:dyDescent="0.25">
      <c r="A388" t="s">
        <v>22</v>
      </c>
      <c r="B388">
        <v>13000</v>
      </c>
      <c r="C388" s="43">
        <v>20731119</v>
      </c>
      <c r="D388" s="13">
        <v>0</v>
      </c>
    </row>
    <row r="389" spans="1:4" x14ac:dyDescent="0.25">
      <c r="A389" t="s">
        <v>22</v>
      </c>
      <c r="B389">
        <v>13000</v>
      </c>
      <c r="C389" s="43">
        <v>20731201</v>
      </c>
      <c r="D389" s="13">
        <v>0</v>
      </c>
    </row>
    <row r="390" spans="1:4" x14ac:dyDescent="0.25">
      <c r="A390" t="s">
        <v>22</v>
      </c>
      <c r="B390">
        <v>13000</v>
      </c>
      <c r="C390" s="43">
        <v>20731208</v>
      </c>
      <c r="D390" s="13">
        <v>0</v>
      </c>
    </row>
    <row r="391" spans="1:4" x14ac:dyDescent="0.25">
      <c r="A391" t="s">
        <v>22</v>
      </c>
      <c r="B391">
        <v>13000</v>
      </c>
      <c r="C391" s="43">
        <v>20731213</v>
      </c>
      <c r="D391" s="13">
        <v>0</v>
      </c>
    </row>
    <row r="392" spans="1:4" x14ac:dyDescent="0.25">
      <c r="A392" t="s">
        <v>22</v>
      </c>
      <c r="B392">
        <v>13000</v>
      </c>
      <c r="C392" s="43">
        <v>20731215</v>
      </c>
      <c r="D392" s="13">
        <v>0</v>
      </c>
    </row>
    <row r="393" spans="1:4" x14ac:dyDescent="0.25">
      <c r="A393" t="s">
        <v>22</v>
      </c>
      <c r="B393">
        <v>13000</v>
      </c>
      <c r="C393" s="43">
        <v>20731224</v>
      </c>
      <c r="D393" s="13">
        <v>5884720197.6800003</v>
      </c>
    </row>
    <row r="394" spans="1:4" x14ac:dyDescent="0.25">
      <c r="A394" t="s">
        <v>22</v>
      </c>
      <c r="B394">
        <v>13000</v>
      </c>
      <c r="C394" s="43">
        <v>20740105</v>
      </c>
      <c r="D394" s="13">
        <v>30</v>
      </c>
    </row>
    <row r="395" spans="1:4" x14ac:dyDescent="0.25">
      <c r="A395" t="s">
        <v>22</v>
      </c>
      <c r="B395">
        <v>13000</v>
      </c>
      <c r="C395" s="43">
        <v>20740128</v>
      </c>
      <c r="D395" s="13">
        <v>14467535424.450001</v>
      </c>
    </row>
    <row r="396" spans="1:4" x14ac:dyDescent="0.25">
      <c r="A396" t="s">
        <v>22</v>
      </c>
      <c r="B396">
        <v>13000</v>
      </c>
      <c r="C396" s="43">
        <v>20740223</v>
      </c>
      <c r="D396" s="13">
        <v>3342.7</v>
      </c>
    </row>
    <row r="397" spans="1:4" x14ac:dyDescent="0.25">
      <c r="A397" t="s">
        <v>22</v>
      </c>
      <c r="B397">
        <v>13000</v>
      </c>
      <c r="C397" s="43">
        <v>20740305</v>
      </c>
      <c r="D397" s="13">
        <v>0</v>
      </c>
    </row>
    <row r="398" spans="1:4" x14ac:dyDescent="0.25">
      <c r="A398" t="s">
        <v>22</v>
      </c>
      <c r="B398">
        <v>13000</v>
      </c>
      <c r="C398" s="43">
        <v>20740306</v>
      </c>
      <c r="D398" s="13">
        <v>3280</v>
      </c>
    </row>
    <row r="399" spans="1:4" x14ac:dyDescent="0.25">
      <c r="A399" t="s">
        <v>22</v>
      </c>
      <c r="B399">
        <v>13000</v>
      </c>
      <c r="C399" s="43">
        <v>20740308</v>
      </c>
      <c r="D399" s="13">
        <v>2763</v>
      </c>
    </row>
    <row r="400" spans="1:4" x14ac:dyDescent="0.25">
      <c r="A400" t="s">
        <v>22</v>
      </c>
      <c r="B400">
        <v>13000</v>
      </c>
      <c r="C400" s="43">
        <v>20740318</v>
      </c>
      <c r="D400" s="13">
        <v>0</v>
      </c>
    </row>
    <row r="401" spans="1:4" x14ac:dyDescent="0.25">
      <c r="A401" t="s">
        <v>22</v>
      </c>
      <c r="B401">
        <v>13000</v>
      </c>
      <c r="C401" s="43">
        <v>20740325</v>
      </c>
      <c r="D401" s="13">
        <v>3864</v>
      </c>
    </row>
    <row r="402" spans="1:4" x14ac:dyDescent="0.25">
      <c r="A402" t="s">
        <v>22</v>
      </c>
      <c r="B402">
        <v>13000</v>
      </c>
      <c r="C402" s="43">
        <v>20740326</v>
      </c>
      <c r="D402" s="13">
        <v>2679606658</v>
      </c>
    </row>
    <row r="403" spans="1:4" x14ac:dyDescent="0.25">
      <c r="A403" t="s">
        <v>22</v>
      </c>
      <c r="B403">
        <v>13000</v>
      </c>
      <c r="C403" s="43">
        <v>20740328</v>
      </c>
      <c r="D403" s="13">
        <v>7795271422.8000002</v>
      </c>
    </row>
    <row r="404" spans="1:4" x14ac:dyDescent="0.25">
      <c r="A404" t="s">
        <v>22</v>
      </c>
      <c r="B404">
        <v>13000</v>
      </c>
      <c r="C404" s="43">
        <v>20740331</v>
      </c>
      <c r="D404" s="13">
        <v>36518</v>
      </c>
    </row>
    <row r="405" spans="1:4" x14ac:dyDescent="0.25">
      <c r="A405" t="s">
        <v>22</v>
      </c>
      <c r="B405">
        <v>14000</v>
      </c>
      <c r="C405" s="43">
        <v>20730401</v>
      </c>
      <c r="D405" s="13">
        <v>40041.599999999999</v>
      </c>
    </row>
    <row r="406" spans="1:4" x14ac:dyDescent="0.25">
      <c r="A406" t="s">
        <v>22</v>
      </c>
      <c r="B406">
        <v>14000</v>
      </c>
      <c r="C406" s="43">
        <v>20730402</v>
      </c>
      <c r="D406" s="13">
        <v>25158239.23</v>
      </c>
    </row>
    <row r="407" spans="1:4" x14ac:dyDescent="0.25">
      <c r="A407" t="s">
        <v>22</v>
      </c>
      <c r="B407">
        <v>14000</v>
      </c>
      <c r="C407" s="43">
        <v>20730403</v>
      </c>
      <c r="D407" s="13">
        <v>28358805.670000002</v>
      </c>
    </row>
    <row r="408" spans="1:4" x14ac:dyDescent="0.25">
      <c r="A408" t="s">
        <v>22</v>
      </c>
      <c r="B408">
        <v>14000</v>
      </c>
      <c r="C408" s="43">
        <v>20730404</v>
      </c>
      <c r="D408" s="13">
        <v>32584749.949999999</v>
      </c>
    </row>
    <row r="409" spans="1:4" x14ac:dyDescent="0.25">
      <c r="A409" t="s">
        <v>22</v>
      </c>
      <c r="B409">
        <v>14000</v>
      </c>
      <c r="C409" s="43">
        <v>20730405</v>
      </c>
      <c r="D409" s="13">
        <v>52785656.240000002</v>
      </c>
    </row>
    <row r="410" spans="1:4" x14ac:dyDescent="0.25">
      <c r="A410" t="s">
        <v>22</v>
      </c>
      <c r="B410">
        <v>14000</v>
      </c>
      <c r="C410" s="43">
        <v>20730406</v>
      </c>
      <c r="D410" s="13">
        <v>40486622.259999998</v>
      </c>
    </row>
    <row r="411" spans="1:4" x14ac:dyDescent="0.25">
      <c r="A411" t="s">
        <v>22</v>
      </c>
      <c r="B411">
        <v>14000</v>
      </c>
      <c r="C411" s="43">
        <v>20730407</v>
      </c>
      <c r="D411" s="13">
        <v>35147862.109999999</v>
      </c>
    </row>
    <row r="412" spans="1:4" x14ac:dyDescent="0.25">
      <c r="A412" t="s">
        <v>22</v>
      </c>
      <c r="B412">
        <v>14000</v>
      </c>
      <c r="C412" s="43">
        <v>20730408</v>
      </c>
      <c r="D412" s="13">
        <v>113504.8</v>
      </c>
    </row>
    <row r="413" spans="1:4" x14ac:dyDescent="0.25">
      <c r="A413" t="s">
        <v>22</v>
      </c>
      <c r="B413">
        <v>14000</v>
      </c>
      <c r="C413" s="43">
        <v>20730409</v>
      </c>
      <c r="D413" s="13">
        <v>53559125.810000002</v>
      </c>
    </row>
    <row r="414" spans="1:4" x14ac:dyDescent="0.25">
      <c r="A414" t="s">
        <v>22</v>
      </c>
      <c r="B414">
        <v>14000</v>
      </c>
      <c r="C414" s="43">
        <v>20730410</v>
      </c>
      <c r="D414" s="13">
        <v>31427672.66</v>
      </c>
    </row>
    <row r="415" spans="1:4" x14ac:dyDescent="0.25">
      <c r="A415" t="s">
        <v>22</v>
      </c>
      <c r="B415">
        <v>14000</v>
      </c>
      <c r="C415" s="43">
        <v>20730411</v>
      </c>
      <c r="D415" s="13">
        <v>35887010.159999996</v>
      </c>
    </row>
    <row r="416" spans="1:4" x14ac:dyDescent="0.25">
      <c r="A416" t="s">
        <v>22</v>
      </c>
      <c r="B416">
        <v>14000</v>
      </c>
      <c r="C416" s="43">
        <v>20730412</v>
      </c>
      <c r="D416" s="13">
        <v>41113114.920000002</v>
      </c>
    </row>
    <row r="417" spans="1:4" x14ac:dyDescent="0.25">
      <c r="A417" t="s">
        <v>22</v>
      </c>
      <c r="B417">
        <v>14000</v>
      </c>
      <c r="C417" s="43">
        <v>20730413</v>
      </c>
      <c r="D417" s="13">
        <v>56966866.82</v>
      </c>
    </row>
    <row r="418" spans="1:4" x14ac:dyDescent="0.25">
      <c r="A418" t="s">
        <v>22</v>
      </c>
      <c r="B418">
        <v>14000</v>
      </c>
      <c r="C418" s="43">
        <v>20730414</v>
      </c>
      <c r="D418" s="13">
        <v>16889701.940000001</v>
      </c>
    </row>
    <row r="419" spans="1:4" x14ac:dyDescent="0.25">
      <c r="A419" t="s">
        <v>22</v>
      </c>
      <c r="B419">
        <v>14000</v>
      </c>
      <c r="C419" s="43">
        <v>20730415</v>
      </c>
      <c r="D419" s="13">
        <v>70485.86</v>
      </c>
    </row>
    <row r="420" spans="1:4" x14ac:dyDescent="0.25">
      <c r="A420" t="s">
        <v>22</v>
      </c>
      <c r="B420">
        <v>14000</v>
      </c>
      <c r="C420" s="43">
        <v>20730416</v>
      </c>
      <c r="D420" s="13">
        <v>47070345.700000003</v>
      </c>
    </row>
    <row r="421" spans="1:4" x14ac:dyDescent="0.25">
      <c r="A421" t="s">
        <v>22</v>
      </c>
      <c r="B421">
        <v>14000</v>
      </c>
      <c r="C421" s="43">
        <v>20730417</v>
      </c>
      <c r="D421" s="13">
        <v>164151236.11000001</v>
      </c>
    </row>
    <row r="422" spans="1:4" x14ac:dyDescent="0.25">
      <c r="A422" t="s">
        <v>22</v>
      </c>
      <c r="B422">
        <v>14000</v>
      </c>
      <c r="C422" s="43">
        <v>20730418</v>
      </c>
      <c r="D422" s="13">
        <v>47232434.729999997</v>
      </c>
    </row>
    <row r="423" spans="1:4" x14ac:dyDescent="0.25">
      <c r="A423" t="s">
        <v>22</v>
      </c>
      <c r="B423">
        <v>14000</v>
      </c>
      <c r="C423" s="43">
        <v>20730419</v>
      </c>
      <c r="D423" s="13">
        <v>133241587.45</v>
      </c>
    </row>
    <row r="424" spans="1:4" x14ac:dyDescent="0.25">
      <c r="A424" t="s">
        <v>22</v>
      </c>
      <c r="B424">
        <v>14000</v>
      </c>
      <c r="C424" s="43">
        <v>20730420</v>
      </c>
      <c r="D424" s="13">
        <v>48281168.82</v>
      </c>
    </row>
    <row r="425" spans="1:4" x14ac:dyDescent="0.25">
      <c r="A425" t="s">
        <v>22</v>
      </c>
      <c r="B425">
        <v>14000</v>
      </c>
      <c r="C425" s="43">
        <v>20730421</v>
      </c>
      <c r="D425" s="13">
        <v>126285699.28</v>
      </c>
    </row>
    <row r="426" spans="1:4" x14ac:dyDescent="0.25">
      <c r="A426" t="s">
        <v>22</v>
      </c>
      <c r="B426">
        <v>14000</v>
      </c>
      <c r="C426" s="43">
        <v>20730422</v>
      </c>
      <c r="D426" s="13">
        <v>15985.5</v>
      </c>
    </row>
    <row r="427" spans="1:4" x14ac:dyDescent="0.25">
      <c r="A427" t="s">
        <v>22</v>
      </c>
      <c r="B427">
        <v>14000</v>
      </c>
      <c r="C427" s="43">
        <v>20730423</v>
      </c>
      <c r="D427" s="13">
        <v>332947614.11000001</v>
      </c>
    </row>
    <row r="428" spans="1:4" x14ac:dyDescent="0.25">
      <c r="A428" t="s">
        <v>22</v>
      </c>
      <c r="B428">
        <v>14000</v>
      </c>
      <c r="C428" s="43">
        <v>20730424</v>
      </c>
      <c r="D428" s="13">
        <v>221273225.41999999</v>
      </c>
    </row>
    <row r="429" spans="1:4" x14ac:dyDescent="0.25">
      <c r="A429" t="s">
        <v>22</v>
      </c>
      <c r="B429">
        <v>14000</v>
      </c>
      <c r="C429" s="43">
        <v>20730425</v>
      </c>
      <c r="D429" s="13">
        <v>36791444.229999997</v>
      </c>
    </row>
    <row r="430" spans="1:4" x14ac:dyDescent="0.25">
      <c r="A430" t="s">
        <v>22</v>
      </c>
      <c r="B430">
        <v>14000</v>
      </c>
      <c r="C430" s="43">
        <v>20730426</v>
      </c>
      <c r="D430" s="13">
        <v>539039753.21000004</v>
      </c>
    </row>
    <row r="431" spans="1:4" x14ac:dyDescent="0.25">
      <c r="A431" t="s">
        <v>22</v>
      </c>
      <c r="B431">
        <v>14000</v>
      </c>
      <c r="C431" s="43">
        <v>20730427</v>
      </c>
      <c r="D431" s="13">
        <v>39128999.920000002</v>
      </c>
    </row>
    <row r="432" spans="1:4" x14ac:dyDescent="0.25">
      <c r="A432" t="s">
        <v>22</v>
      </c>
      <c r="B432">
        <v>14000</v>
      </c>
      <c r="C432" s="43">
        <v>20730428</v>
      </c>
      <c r="D432" s="13">
        <v>40015061.420000002</v>
      </c>
    </row>
    <row r="433" spans="1:4" x14ac:dyDescent="0.25">
      <c r="A433" t="s">
        <v>22</v>
      </c>
      <c r="B433">
        <v>14000</v>
      </c>
      <c r="C433" s="43">
        <v>20730429</v>
      </c>
      <c r="D433" s="13">
        <v>40025.4</v>
      </c>
    </row>
    <row r="434" spans="1:4" x14ac:dyDescent="0.25">
      <c r="A434" t="s">
        <v>22</v>
      </c>
      <c r="B434">
        <v>14000</v>
      </c>
      <c r="C434" s="43">
        <v>20730430</v>
      </c>
      <c r="D434" s="13">
        <v>61914490.770000003</v>
      </c>
    </row>
    <row r="435" spans="1:4" x14ac:dyDescent="0.25">
      <c r="A435" t="s">
        <v>22</v>
      </c>
      <c r="B435">
        <v>14000</v>
      </c>
      <c r="C435" s="43">
        <v>20730431</v>
      </c>
      <c r="D435" s="13">
        <v>38842928.990000002</v>
      </c>
    </row>
    <row r="436" spans="1:4" x14ac:dyDescent="0.25">
      <c r="A436" t="s">
        <v>22</v>
      </c>
      <c r="B436">
        <v>14000</v>
      </c>
      <c r="C436" s="43">
        <v>20730432</v>
      </c>
      <c r="D436" s="13">
        <v>65457869.490000002</v>
      </c>
    </row>
    <row r="437" spans="1:4" x14ac:dyDescent="0.25">
      <c r="A437" t="s">
        <v>22</v>
      </c>
      <c r="B437">
        <v>14000</v>
      </c>
      <c r="C437" s="43">
        <v>20730501</v>
      </c>
      <c r="D437" s="13">
        <v>49073125.799999997</v>
      </c>
    </row>
    <row r="438" spans="1:4" x14ac:dyDescent="0.25">
      <c r="A438" t="s">
        <v>22</v>
      </c>
      <c r="B438">
        <v>14000</v>
      </c>
      <c r="C438" s="43">
        <v>20730502</v>
      </c>
      <c r="D438" s="13">
        <v>49299.32</v>
      </c>
    </row>
    <row r="439" spans="1:4" x14ac:dyDescent="0.25">
      <c r="A439" t="s">
        <v>22</v>
      </c>
      <c r="B439">
        <v>14000</v>
      </c>
      <c r="C439" s="43">
        <v>20730503</v>
      </c>
      <c r="D439" s="13">
        <v>11110307.109999999</v>
      </c>
    </row>
    <row r="440" spans="1:4" x14ac:dyDescent="0.25">
      <c r="A440" t="s">
        <v>22</v>
      </c>
      <c r="B440">
        <v>14000</v>
      </c>
      <c r="C440" s="43">
        <v>20730504</v>
      </c>
      <c r="D440" s="13">
        <v>113281.23</v>
      </c>
    </row>
    <row r="441" spans="1:4" x14ac:dyDescent="0.25">
      <c r="A441" t="s">
        <v>22</v>
      </c>
      <c r="B441">
        <v>14000</v>
      </c>
      <c r="C441" s="43">
        <v>20730505</v>
      </c>
      <c r="D441" s="13">
        <v>75076036.209999993</v>
      </c>
    </row>
    <row r="442" spans="1:4" x14ac:dyDescent="0.25">
      <c r="A442" t="s">
        <v>22</v>
      </c>
      <c r="B442">
        <v>14000</v>
      </c>
      <c r="C442" s="43">
        <v>20730506</v>
      </c>
      <c r="D442" s="13">
        <v>100412392.65000001</v>
      </c>
    </row>
    <row r="443" spans="1:4" x14ac:dyDescent="0.25">
      <c r="A443" t="s">
        <v>22</v>
      </c>
      <c r="B443">
        <v>14000</v>
      </c>
      <c r="C443" s="43">
        <v>20730507</v>
      </c>
      <c r="D443" s="13">
        <v>54055503.350000001</v>
      </c>
    </row>
    <row r="444" spans="1:4" x14ac:dyDescent="0.25">
      <c r="A444" t="s">
        <v>22</v>
      </c>
      <c r="B444">
        <v>14000</v>
      </c>
      <c r="C444" s="43">
        <v>20730508</v>
      </c>
      <c r="D444" s="13">
        <v>51469535.409999996</v>
      </c>
    </row>
    <row r="445" spans="1:4" x14ac:dyDescent="0.25">
      <c r="A445" t="s">
        <v>22</v>
      </c>
      <c r="B445">
        <v>14000</v>
      </c>
      <c r="C445" s="43">
        <v>20730509</v>
      </c>
      <c r="D445" s="13">
        <v>180001.48</v>
      </c>
    </row>
    <row r="446" spans="1:4" x14ac:dyDescent="0.25">
      <c r="A446" t="s">
        <v>22</v>
      </c>
      <c r="B446">
        <v>14000</v>
      </c>
      <c r="C446" s="43">
        <v>20730510</v>
      </c>
      <c r="D446" s="13">
        <v>48890857.289999999</v>
      </c>
    </row>
    <row r="447" spans="1:4" x14ac:dyDescent="0.25">
      <c r="A447" t="s">
        <v>22</v>
      </c>
      <c r="B447">
        <v>14000</v>
      </c>
      <c r="C447" s="43">
        <v>20730511</v>
      </c>
      <c r="D447" s="13">
        <v>32091</v>
      </c>
    </row>
    <row r="448" spans="1:4" x14ac:dyDescent="0.25">
      <c r="A448" t="s">
        <v>22</v>
      </c>
      <c r="B448">
        <v>14000</v>
      </c>
      <c r="C448" s="43">
        <v>20730512</v>
      </c>
      <c r="D448" s="13">
        <v>50194165.25</v>
      </c>
    </row>
    <row r="449" spans="1:4" x14ac:dyDescent="0.25">
      <c r="A449" t="s">
        <v>22</v>
      </c>
      <c r="B449">
        <v>14000</v>
      </c>
      <c r="C449" s="43">
        <v>20730513</v>
      </c>
      <c r="D449" s="13">
        <v>42999330.200000003</v>
      </c>
    </row>
    <row r="450" spans="1:4" x14ac:dyDescent="0.25">
      <c r="A450" t="s">
        <v>22</v>
      </c>
      <c r="B450">
        <v>14000</v>
      </c>
      <c r="C450" s="43">
        <v>20730514</v>
      </c>
      <c r="D450" s="13">
        <v>41624828.359999999</v>
      </c>
    </row>
    <row r="451" spans="1:4" x14ac:dyDescent="0.25">
      <c r="A451" t="s">
        <v>22</v>
      </c>
      <c r="B451">
        <v>14000</v>
      </c>
      <c r="C451" s="43">
        <v>20730515</v>
      </c>
      <c r="D451" s="13">
        <v>45103059.240000002</v>
      </c>
    </row>
    <row r="452" spans="1:4" x14ac:dyDescent="0.25">
      <c r="A452" t="s">
        <v>22</v>
      </c>
      <c r="B452">
        <v>14000</v>
      </c>
      <c r="C452" s="43">
        <v>20730516</v>
      </c>
      <c r="D452" s="13">
        <v>50810372.5</v>
      </c>
    </row>
    <row r="453" spans="1:4" x14ac:dyDescent="0.25">
      <c r="A453" t="s">
        <v>22</v>
      </c>
      <c r="B453">
        <v>14000</v>
      </c>
      <c r="C453" s="43">
        <v>20730517</v>
      </c>
      <c r="D453" s="13">
        <v>237726533.00999999</v>
      </c>
    </row>
    <row r="454" spans="1:4" x14ac:dyDescent="0.25">
      <c r="A454" t="s">
        <v>22</v>
      </c>
      <c r="B454">
        <v>14000</v>
      </c>
      <c r="C454" s="43">
        <v>20730518</v>
      </c>
      <c r="D454" s="13">
        <v>187721.60000000001</v>
      </c>
    </row>
    <row r="455" spans="1:4" x14ac:dyDescent="0.25">
      <c r="A455" t="s">
        <v>22</v>
      </c>
      <c r="B455">
        <v>14000</v>
      </c>
      <c r="C455" s="43">
        <v>20730519</v>
      </c>
      <c r="D455" s="13">
        <v>36078796.109999999</v>
      </c>
    </row>
    <row r="456" spans="1:4" x14ac:dyDescent="0.25">
      <c r="A456" t="s">
        <v>22</v>
      </c>
      <c r="B456">
        <v>14000</v>
      </c>
      <c r="C456" s="43">
        <v>20730520</v>
      </c>
      <c r="D456" s="13">
        <v>55945029.909999996</v>
      </c>
    </row>
    <row r="457" spans="1:4" x14ac:dyDescent="0.25">
      <c r="A457" t="s">
        <v>22</v>
      </c>
      <c r="B457">
        <v>14000</v>
      </c>
      <c r="C457" s="43">
        <v>20730521</v>
      </c>
      <c r="D457" s="13">
        <v>38169422.390000001</v>
      </c>
    </row>
    <row r="458" spans="1:4" x14ac:dyDescent="0.25">
      <c r="A458" t="s">
        <v>22</v>
      </c>
      <c r="B458">
        <v>14000</v>
      </c>
      <c r="C458" s="43">
        <v>20730522</v>
      </c>
      <c r="D458" s="13">
        <v>10784241.6</v>
      </c>
    </row>
    <row r="459" spans="1:4" x14ac:dyDescent="0.25">
      <c r="A459" t="s">
        <v>22</v>
      </c>
      <c r="B459">
        <v>14000</v>
      </c>
      <c r="C459" s="43">
        <v>20730523</v>
      </c>
      <c r="D459" s="13">
        <v>53116740.32</v>
      </c>
    </row>
    <row r="460" spans="1:4" x14ac:dyDescent="0.25">
      <c r="A460" t="s">
        <v>22</v>
      </c>
      <c r="B460">
        <v>14000</v>
      </c>
      <c r="C460" s="43">
        <v>20730524</v>
      </c>
      <c r="D460" s="13">
        <v>692438331.14999998</v>
      </c>
    </row>
    <row r="461" spans="1:4" x14ac:dyDescent="0.25">
      <c r="A461" t="s">
        <v>22</v>
      </c>
      <c r="B461">
        <v>14000</v>
      </c>
      <c r="C461" s="43">
        <v>20730525</v>
      </c>
      <c r="D461" s="13">
        <v>18076.099999999999</v>
      </c>
    </row>
    <row r="462" spans="1:4" x14ac:dyDescent="0.25">
      <c r="A462" t="s">
        <v>22</v>
      </c>
      <c r="B462">
        <v>14000</v>
      </c>
      <c r="C462" s="43">
        <v>20730526</v>
      </c>
      <c r="D462" s="13">
        <v>70998558.129999995</v>
      </c>
    </row>
    <row r="463" spans="1:4" x14ac:dyDescent="0.25">
      <c r="A463" t="s">
        <v>22</v>
      </c>
      <c r="B463">
        <v>14000</v>
      </c>
      <c r="C463" s="43">
        <v>20730527</v>
      </c>
      <c r="D463" s="13">
        <v>120914508.45</v>
      </c>
    </row>
    <row r="464" spans="1:4" x14ac:dyDescent="0.25">
      <c r="A464" t="s">
        <v>22</v>
      </c>
      <c r="B464">
        <v>14000</v>
      </c>
      <c r="C464" s="43">
        <v>20730528</v>
      </c>
      <c r="D464" s="13">
        <v>189356.4</v>
      </c>
    </row>
    <row r="465" spans="1:4" x14ac:dyDescent="0.25">
      <c r="A465" t="s">
        <v>22</v>
      </c>
      <c r="B465">
        <v>14000</v>
      </c>
      <c r="C465" s="43">
        <v>20730529</v>
      </c>
      <c r="D465" s="13">
        <v>143429469.83000001</v>
      </c>
    </row>
    <row r="466" spans="1:4" x14ac:dyDescent="0.25">
      <c r="A466" t="s">
        <v>22</v>
      </c>
      <c r="B466">
        <v>14000</v>
      </c>
      <c r="C466" s="43">
        <v>20730530</v>
      </c>
      <c r="D466" s="13">
        <v>29563295.870000001</v>
      </c>
    </row>
    <row r="467" spans="1:4" x14ac:dyDescent="0.25">
      <c r="A467" t="s">
        <v>22</v>
      </c>
      <c r="B467">
        <v>14000</v>
      </c>
      <c r="C467" s="43">
        <v>20730531</v>
      </c>
      <c r="D467" s="13">
        <v>77498666.359999999</v>
      </c>
    </row>
    <row r="468" spans="1:4" x14ac:dyDescent="0.25">
      <c r="A468" t="s">
        <v>22</v>
      </c>
      <c r="B468">
        <v>14000</v>
      </c>
      <c r="C468" s="43">
        <v>20730601</v>
      </c>
      <c r="D468" s="13">
        <v>9611.1</v>
      </c>
    </row>
    <row r="469" spans="1:4" x14ac:dyDescent="0.25">
      <c r="A469" t="s">
        <v>22</v>
      </c>
      <c r="B469">
        <v>14000</v>
      </c>
      <c r="C469" s="43">
        <v>20730602</v>
      </c>
      <c r="D469" s="13">
        <v>53657344.32</v>
      </c>
    </row>
    <row r="470" spans="1:4" x14ac:dyDescent="0.25">
      <c r="A470" t="s">
        <v>22</v>
      </c>
      <c r="B470">
        <v>14000</v>
      </c>
      <c r="C470" s="43">
        <v>20730603</v>
      </c>
      <c r="D470" s="13">
        <v>55057.54</v>
      </c>
    </row>
    <row r="471" spans="1:4" x14ac:dyDescent="0.25">
      <c r="A471" t="s">
        <v>22</v>
      </c>
      <c r="B471">
        <v>14000</v>
      </c>
      <c r="C471" s="43">
        <v>20730604</v>
      </c>
      <c r="D471" s="13">
        <v>255091012.84999999</v>
      </c>
    </row>
    <row r="472" spans="1:4" x14ac:dyDescent="0.25">
      <c r="A472" t="s">
        <v>22</v>
      </c>
      <c r="B472">
        <v>14000</v>
      </c>
      <c r="C472" s="43">
        <v>20730605</v>
      </c>
      <c r="D472" s="13">
        <v>44120892.93</v>
      </c>
    </row>
    <row r="473" spans="1:4" x14ac:dyDescent="0.25">
      <c r="A473" t="s">
        <v>22</v>
      </c>
      <c r="B473">
        <v>14000</v>
      </c>
      <c r="C473" s="43">
        <v>20730606</v>
      </c>
      <c r="D473" s="13">
        <v>59563091.75</v>
      </c>
    </row>
    <row r="474" spans="1:4" x14ac:dyDescent="0.25">
      <c r="A474" t="s">
        <v>22</v>
      </c>
      <c r="B474">
        <v>14000</v>
      </c>
      <c r="C474" s="43">
        <v>20730607</v>
      </c>
      <c r="D474" s="13">
        <v>35159639.939999998</v>
      </c>
    </row>
    <row r="475" spans="1:4" x14ac:dyDescent="0.25">
      <c r="A475" t="s">
        <v>22</v>
      </c>
      <c r="B475">
        <v>14000</v>
      </c>
      <c r="C475" s="43">
        <v>20730608</v>
      </c>
      <c r="D475" s="13">
        <v>60199.76</v>
      </c>
    </row>
    <row r="476" spans="1:4" x14ac:dyDescent="0.25">
      <c r="A476" t="s">
        <v>22</v>
      </c>
      <c r="B476">
        <v>14000</v>
      </c>
      <c r="C476" s="43">
        <v>20730609</v>
      </c>
      <c r="D476" s="13">
        <v>53988325.990000002</v>
      </c>
    </row>
    <row r="477" spans="1:4" x14ac:dyDescent="0.25">
      <c r="A477" t="s">
        <v>22</v>
      </c>
      <c r="B477">
        <v>14000</v>
      </c>
      <c r="C477" s="43">
        <v>20730610</v>
      </c>
      <c r="D477" s="13">
        <v>72877698.709999993</v>
      </c>
    </row>
    <row r="478" spans="1:4" x14ac:dyDescent="0.25">
      <c r="A478" t="s">
        <v>22</v>
      </c>
      <c r="B478">
        <v>14000</v>
      </c>
      <c r="C478" s="43">
        <v>20730611</v>
      </c>
      <c r="D478" s="13">
        <v>49194587.869999997</v>
      </c>
    </row>
    <row r="479" spans="1:4" x14ac:dyDescent="0.25">
      <c r="A479" t="s">
        <v>22</v>
      </c>
      <c r="B479">
        <v>14000</v>
      </c>
      <c r="C479" s="43">
        <v>20730612</v>
      </c>
      <c r="D479" s="13">
        <v>63478262.409999996</v>
      </c>
    </row>
    <row r="480" spans="1:4" x14ac:dyDescent="0.25">
      <c r="A480" t="s">
        <v>22</v>
      </c>
      <c r="B480">
        <v>14000</v>
      </c>
      <c r="C480" s="43">
        <v>20730613</v>
      </c>
      <c r="D480" s="13">
        <v>55983871.869999997</v>
      </c>
    </row>
    <row r="481" spans="1:4" x14ac:dyDescent="0.25">
      <c r="A481" t="s">
        <v>22</v>
      </c>
      <c r="B481">
        <v>14000</v>
      </c>
      <c r="C481" s="43">
        <v>20730614</v>
      </c>
      <c r="D481" s="13">
        <v>57273810.93</v>
      </c>
    </row>
    <row r="482" spans="1:4" x14ac:dyDescent="0.25">
      <c r="A482" t="s">
        <v>22</v>
      </c>
      <c r="B482">
        <v>14000</v>
      </c>
      <c r="C482" s="43">
        <v>20730616</v>
      </c>
      <c r="D482" s="13">
        <v>60585276.460000001</v>
      </c>
    </row>
    <row r="483" spans="1:4" x14ac:dyDescent="0.25">
      <c r="A483" t="s">
        <v>22</v>
      </c>
      <c r="B483">
        <v>14000</v>
      </c>
      <c r="C483" s="43">
        <v>20730617</v>
      </c>
      <c r="D483" s="13">
        <v>383058057.31999999</v>
      </c>
    </row>
    <row r="484" spans="1:4" x14ac:dyDescent="0.25">
      <c r="A484" t="s">
        <v>22</v>
      </c>
      <c r="B484">
        <v>14000</v>
      </c>
      <c r="C484" s="43">
        <v>20730618</v>
      </c>
      <c r="D484" s="13">
        <v>47740149.329999998</v>
      </c>
    </row>
    <row r="485" spans="1:4" x14ac:dyDescent="0.25">
      <c r="A485" t="s">
        <v>22</v>
      </c>
      <c r="B485">
        <v>14000</v>
      </c>
      <c r="C485" s="43">
        <v>20730619</v>
      </c>
      <c r="D485" s="13">
        <v>57931568.950000003</v>
      </c>
    </row>
    <row r="486" spans="1:4" x14ac:dyDescent="0.25">
      <c r="A486" t="s">
        <v>22</v>
      </c>
      <c r="B486">
        <v>14000</v>
      </c>
      <c r="C486" s="43">
        <v>20730620</v>
      </c>
      <c r="D486" s="13">
        <v>2810792077.8699999</v>
      </c>
    </row>
    <row r="487" spans="1:4" x14ac:dyDescent="0.25">
      <c r="A487" t="s">
        <v>22</v>
      </c>
      <c r="B487">
        <v>14000</v>
      </c>
      <c r="C487" s="43">
        <v>20730621</v>
      </c>
      <c r="D487" s="13">
        <v>2712472914.8099999</v>
      </c>
    </row>
    <row r="488" spans="1:4" x14ac:dyDescent="0.25">
      <c r="A488" t="s">
        <v>22</v>
      </c>
      <c r="B488">
        <v>14000</v>
      </c>
      <c r="C488" s="43">
        <v>20730622</v>
      </c>
      <c r="D488" s="13">
        <v>6390</v>
      </c>
    </row>
    <row r="489" spans="1:4" x14ac:dyDescent="0.25">
      <c r="A489" t="s">
        <v>22</v>
      </c>
      <c r="B489">
        <v>14000</v>
      </c>
      <c r="C489" s="43">
        <v>20730623</v>
      </c>
      <c r="D489" s="13">
        <v>2143383.6</v>
      </c>
    </row>
    <row r="490" spans="1:4" x14ac:dyDescent="0.25">
      <c r="A490" t="s">
        <v>22</v>
      </c>
      <c r="B490">
        <v>14000</v>
      </c>
      <c r="C490" s="43">
        <v>20730624</v>
      </c>
      <c r="D490" s="13">
        <v>842821.58</v>
      </c>
    </row>
    <row r="491" spans="1:4" x14ac:dyDescent="0.25">
      <c r="A491" t="s">
        <v>22</v>
      </c>
      <c r="B491">
        <v>14000</v>
      </c>
      <c r="C491" s="43">
        <v>20730626</v>
      </c>
      <c r="D491" s="13">
        <v>1191133.28</v>
      </c>
    </row>
    <row r="492" spans="1:4" x14ac:dyDescent="0.25">
      <c r="A492" t="s">
        <v>22</v>
      </c>
      <c r="B492">
        <v>14000</v>
      </c>
      <c r="C492" s="43">
        <v>20730627</v>
      </c>
      <c r="D492" s="13">
        <v>1711193.76</v>
      </c>
    </row>
    <row r="493" spans="1:4" x14ac:dyDescent="0.25">
      <c r="A493" t="s">
        <v>22</v>
      </c>
      <c r="B493">
        <v>14000</v>
      </c>
      <c r="C493" s="43">
        <v>20730628</v>
      </c>
      <c r="D493" s="13">
        <v>65950819.439999998</v>
      </c>
    </row>
    <row r="494" spans="1:4" x14ac:dyDescent="0.25">
      <c r="A494" t="s">
        <v>22</v>
      </c>
      <c r="B494">
        <v>14000</v>
      </c>
      <c r="C494" s="43">
        <v>20730629</v>
      </c>
      <c r="D494" s="13">
        <v>19687.669999999998</v>
      </c>
    </row>
    <row r="495" spans="1:4" x14ac:dyDescent="0.25">
      <c r="A495" t="s">
        <v>22</v>
      </c>
      <c r="B495">
        <v>14000</v>
      </c>
      <c r="C495" s="43">
        <v>20730630</v>
      </c>
      <c r="D495" s="13">
        <v>70668155.019999996</v>
      </c>
    </row>
    <row r="496" spans="1:4" x14ac:dyDescent="0.25">
      <c r="A496" t="s">
        <v>22</v>
      </c>
      <c r="B496">
        <v>14000</v>
      </c>
      <c r="C496" s="43">
        <v>20730701</v>
      </c>
      <c r="D496" s="13">
        <v>96355346.939999998</v>
      </c>
    </row>
    <row r="497" spans="1:4" x14ac:dyDescent="0.25">
      <c r="A497" t="s">
        <v>22</v>
      </c>
      <c r="B497">
        <v>14000</v>
      </c>
      <c r="C497" s="43">
        <v>20730702</v>
      </c>
      <c r="D497" s="13">
        <v>45402292.159999996</v>
      </c>
    </row>
    <row r="498" spans="1:4" x14ac:dyDescent="0.25">
      <c r="A498" t="s">
        <v>22</v>
      </c>
      <c r="B498">
        <v>14000</v>
      </c>
      <c r="C498" s="43">
        <v>20730703</v>
      </c>
      <c r="D498" s="13">
        <v>66144350.710000001</v>
      </c>
    </row>
    <row r="499" spans="1:4" x14ac:dyDescent="0.25">
      <c r="A499" t="s">
        <v>22</v>
      </c>
      <c r="B499">
        <v>14000</v>
      </c>
      <c r="C499" s="43">
        <v>20730704</v>
      </c>
      <c r="D499" s="13">
        <v>49631876.060000002</v>
      </c>
    </row>
    <row r="500" spans="1:4" x14ac:dyDescent="0.25">
      <c r="A500" t="s">
        <v>22</v>
      </c>
      <c r="B500">
        <v>14000</v>
      </c>
      <c r="C500" s="43">
        <v>20730705</v>
      </c>
      <c r="D500" s="13">
        <v>47799010.759999998</v>
      </c>
    </row>
    <row r="501" spans="1:4" x14ac:dyDescent="0.25">
      <c r="A501" t="s">
        <v>22</v>
      </c>
      <c r="B501">
        <v>14000</v>
      </c>
      <c r="C501" s="43">
        <v>20730706</v>
      </c>
      <c r="D501" s="13">
        <v>107670.39</v>
      </c>
    </row>
    <row r="502" spans="1:4" x14ac:dyDescent="0.25">
      <c r="A502" t="s">
        <v>22</v>
      </c>
      <c r="B502">
        <v>14000</v>
      </c>
      <c r="C502" s="43">
        <v>20730707</v>
      </c>
      <c r="D502" s="13">
        <v>67029492.840000004</v>
      </c>
    </row>
    <row r="503" spans="1:4" x14ac:dyDescent="0.25">
      <c r="A503" t="s">
        <v>22</v>
      </c>
      <c r="B503">
        <v>14000</v>
      </c>
      <c r="C503" s="43">
        <v>20730708</v>
      </c>
      <c r="D503" s="13">
        <v>53870722.850000001</v>
      </c>
    </row>
    <row r="504" spans="1:4" x14ac:dyDescent="0.25">
      <c r="A504" t="s">
        <v>22</v>
      </c>
      <c r="B504">
        <v>14000</v>
      </c>
      <c r="C504" s="43">
        <v>20730709</v>
      </c>
      <c r="D504" s="13">
        <v>52347938.409999996</v>
      </c>
    </row>
    <row r="505" spans="1:4" x14ac:dyDescent="0.25">
      <c r="A505" t="s">
        <v>22</v>
      </c>
      <c r="B505">
        <v>14000</v>
      </c>
      <c r="C505" s="43">
        <v>20730710</v>
      </c>
      <c r="D505" s="13">
        <v>219031752.59999999</v>
      </c>
    </row>
    <row r="506" spans="1:4" x14ac:dyDescent="0.25">
      <c r="A506" t="s">
        <v>22</v>
      </c>
      <c r="B506">
        <v>14000</v>
      </c>
      <c r="C506" s="43">
        <v>20730711</v>
      </c>
      <c r="D506" s="13">
        <v>42609795.829999998</v>
      </c>
    </row>
    <row r="507" spans="1:4" x14ac:dyDescent="0.25">
      <c r="A507" t="s">
        <v>22</v>
      </c>
      <c r="B507">
        <v>14000</v>
      </c>
      <c r="C507" s="43">
        <v>20730712</v>
      </c>
      <c r="D507" s="13">
        <v>38421416.329999998</v>
      </c>
    </row>
    <row r="508" spans="1:4" x14ac:dyDescent="0.25">
      <c r="A508" t="s">
        <v>22</v>
      </c>
      <c r="B508">
        <v>14000</v>
      </c>
      <c r="C508" s="43">
        <v>20730713</v>
      </c>
      <c r="D508" s="13">
        <v>308946.96000000002</v>
      </c>
    </row>
    <row r="509" spans="1:4" x14ac:dyDescent="0.25">
      <c r="A509" t="s">
        <v>22</v>
      </c>
      <c r="B509">
        <v>14000</v>
      </c>
      <c r="C509" s="43">
        <v>20730714</v>
      </c>
      <c r="D509" s="13">
        <v>382880.96</v>
      </c>
    </row>
    <row r="510" spans="1:4" x14ac:dyDescent="0.25">
      <c r="A510" t="s">
        <v>22</v>
      </c>
      <c r="B510">
        <v>14000</v>
      </c>
      <c r="C510" s="43">
        <v>20730715</v>
      </c>
      <c r="D510" s="13">
        <v>1086336.8999999999</v>
      </c>
    </row>
    <row r="511" spans="1:4" x14ac:dyDescent="0.25">
      <c r="A511" t="s">
        <v>22</v>
      </c>
      <c r="B511">
        <v>14000</v>
      </c>
      <c r="C511" s="43">
        <v>20730717</v>
      </c>
      <c r="D511" s="13">
        <v>1105481</v>
      </c>
    </row>
    <row r="512" spans="1:4" x14ac:dyDescent="0.25">
      <c r="A512" t="s">
        <v>22</v>
      </c>
      <c r="B512">
        <v>14000</v>
      </c>
      <c r="C512" s="43">
        <v>20730718</v>
      </c>
      <c r="D512" s="13">
        <v>70420823.680000007</v>
      </c>
    </row>
    <row r="513" spans="1:4" x14ac:dyDescent="0.25">
      <c r="A513" t="s">
        <v>22</v>
      </c>
      <c r="B513">
        <v>14000</v>
      </c>
      <c r="C513" s="43">
        <v>20730719</v>
      </c>
      <c r="D513" s="13">
        <v>30760701.93</v>
      </c>
    </row>
    <row r="514" spans="1:4" x14ac:dyDescent="0.25">
      <c r="A514" t="s">
        <v>22</v>
      </c>
      <c r="B514">
        <v>14000</v>
      </c>
      <c r="C514" s="43">
        <v>20730720</v>
      </c>
      <c r="D514" s="13">
        <v>117569.26</v>
      </c>
    </row>
    <row r="515" spans="1:4" x14ac:dyDescent="0.25">
      <c r="A515" t="s">
        <v>22</v>
      </c>
      <c r="B515">
        <v>14000</v>
      </c>
      <c r="C515" s="43">
        <v>20730721</v>
      </c>
      <c r="D515" s="13">
        <v>120380.42</v>
      </c>
    </row>
    <row r="516" spans="1:4" x14ac:dyDescent="0.25">
      <c r="A516" t="s">
        <v>22</v>
      </c>
      <c r="B516">
        <v>14000</v>
      </c>
      <c r="C516" s="43">
        <v>20730722</v>
      </c>
      <c r="D516" s="13">
        <v>70651823.549999997</v>
      </c>
    </row>
    <row r="517" spans="1:4" x14ac:dyDescent="0.25">
      <c r="A517" t="s">
        <v>22</v>
      </c>
      <c r="B517">
        <v>14000</v>
      </c>
      <c r="C517" s="43">
        <v>20730723</v>
      </c>
      <c r="D517" s="13">
        <v>50968774.140000001</v>
      </c>
    </row>
    <row r="518" spans="1:4" x14ac:dyDescent="0.25">
      <c r="A518" t="s">
        <v>22</v>
      </c>
      <c r="B518">
        <v>14000</v>
      </c>
      <c r="C518" s="43">
        <v>20730724</v>
      </c>
      <c r="D518" s="13">
        <v>288113664.73000002</v>
      </c>
    </row>
    <row r="519" spans="1:4" x14ac:dyDescent="0.25">
      <c r="A519" t="s">
        <v>22</v>
      </c>
      <c r="B519">
        <v>14000</v>
      </c>
      <c r="C519" s="43">
        <v>20730725</v>
      </c>
      <c r="D519" s="13">
        <v>430270375.31</v>
      </c>
    </row>
    <row r="520" spans="1:4" x14ac:dyDescent="0.25">
      <c r="A520" t="s">
        <v>22</v>
      </c>
      <c r="B520">
        <v>14000</v>
      </c>
      <c r="C520" s="43">
        <v>20730726</v>
      </c>
      <c r="D520" s="13">
        <v>37906750.210000001</v>
      </c>
    </row>
    <row r="521" spans="1:4" x14ac:dyDescent="0.25">
      <c r="A521" t="s">
        <v>22</v>
      </c>
      <c r="B521">
        <v>14000</v>
      </c>
      <c r="C521" s="43">
        <v>20730727</v>
      </c>
      <c r="D521" s="13">
        <v>62335.68</v>
      </c>
    </row>
    <row r="522" spans="1:4" x14ac:dyDescent="0.25">
      <c r="A522" t="s">
        <v>22</v>
      </c>
      <c r="B522">
        <v>14000</v>
      </c>
      <c r="C522" s="43">
        <v>20730728</v>
      </c>
      <c r="D522" s="13">
        <v>37494569.590000004</v>
      </c>
    </row>
    <row r="523" spans="1:4" x14ac:dyDescent="0.25">
      <c r="A523" t="s">
        <v>22</v>
      </c>
      <c r="B523">
        <v>14000</v>
      </c>
      <c r="C523" s="43">
        <v>20730729</v>
      </c>
      <c r="D523" s="13">
        <v>107035766.42</v>
      </c>
    </row>
    <row r="524" spans="1:4" x14ac:dyDescent="0.25">
      <c r="A524" t="s">
        <v>22</v>
      </c>
      <c r="B524">
        <v>14000</v>
      </c>
      <c r="C524" s="43">
        <v>20730730</v>
      </c>
      <c r="D524" s="13">
        <v>69823446.780000001</v>
      </c>
    </row>
    <row r="525" spans="1:4" x14ac:dyDescent="0.25">
      <c r="A525" t="s">
        <v>22</v>
      </c>
      <c r="B525">
        <v>14000</v>
      </c>
      <c r="C525" s="43">
        <v>20730801</v>
      </c>
      <c r="D525" s="13">
        <v>160743223.46000001</v>
      </c>
    </row>
    <row r="526" spans="1:4" x14ac:dyDescent="0.25">
      <c r="A526" t="s">
        <v>22</v>
      </c>
      <c r="B526">
        <v>14000</v>
      </c>
      <c r="C526" s="43">
        <v>20730802</v>
      </c>
      <c r="D526" s="13">
        <v>55410888.579999998</v>
      </c>
    </row>
    <row r="527" spans="1:4" x14ac:dyDescent="0.25">
      <c r="A527" t="s">
        <v>22</v>
      </c>
      <c r="B527">
        <v>14000</v>
      </c>
      <c r="C527" s="43">
        <v>20730803</v>
      </c>
      <c r="D527" s="13">
        <v>43044899.920000002</v>
      </c>
    </row>
    <row r="528" spans="1:4" x14ac:dyDescent="0.25">
      <c r="A528" t="s">
        <v>22</v>
      </c>
      <c r="B528">
        <v>14000</v>
      </c>
      <c r="C528" s="43">
        <v>20730804</v>
      </c>
      <c r="D528" s="13">
        <v>20685.560000000001</v>
      </c>
    </row>
    <row r="529" spans="1:4" x14ac:dyDescent="0.25">
      <c r="A529" t="s">
        <v>22</v>
      </c>
      <c r="B529">
        <v>14000</v>
      </c>
      <c r="C529" s="43">
        <v>20730805</v>
      </c>
      <c r="D529" s="13">
        <v>60310333.049999997</v>
      </c>
    </row>
    <row r="530" spans="1:4" x14ac:dyDescent="0.25">
      <c r="A530" t="s">
        <v>22</v>
      </c>
      <c r="B530">
        <v>14000</v>
      </c>
      <c r="C530" s="43">
        <v>20730806</v>
      </c>
      <c r="D530" s="13">
        <v>56055796.869999997</v>
      </c>
    </row>
    <row r="531" spans="1:4" x14ac:dyDescent="0.25">
      <c r="A531" t="s">
        <v>22</v>
      </c>
      <c r="B531">
        <v>14000</v>
      </c>
      <c r="C531" s="43">
        <v>20730807</v>
      </c>
      <c r="D531" s="13">
        <v>57547072.869999997</v>
      </c>
    </row>
    <row r="532" spans="1:4" x14ac:dyDescent="0.25">
      <c r="A532" t="s">
        <v>22</v>
      </c>
      <c r="B532">
        <v>14000</v>
      </c>
      <c r="C532" s="43">
        <v>20730808</v>
      </c>
      <c r="D532" s="13">
        <v>44575707.700000003</v>
      </c>
    </row>
    <row r="533" spans="1:4" x14ac:dyDescent="0.25">
      <c r="A533" t="s">
        <v>22</v>
      </c>
      <c r="B533">
        <v>14000</v>
      </c>
      <c r="C533" s="43">
        <v>20730809</v>
      </c>
      <c r="D533" s="13">
        <v>40203046.5</v>
      </c>
    </row>
    <row r="534" spans="1:4" x14ac:dyDescent="0.25">
      <c r="A534" t="s">
        <v>22</v>
      </c>
      <c r="B534">
        <v>14000</v>
      </c>
      <c r="C534" s="43">
        <v>20730810</v>
      </c>
      <c r="D534" s="13">
        <v>55522157.219999999</v>
      </c>
    </row>
    <row r="535" spans="1:4" x14ac:dyDescent="0.25">
      <c r="A535" t="s">
        <v>22</v>
      </c>
      <c r="B535">
        <v>14000</v>
      </c>
      <c r="C535" s="43">
        <v>20730811</v>
      </c>
      <c r="D535" s="13">
        <v>144086.06</v>
      </c>
    </row>
    <row r="536" spans="1:4" x14ac:dyDescent="0.25">
      <c r="A536" t="s">
        <v>22</v>
      </c>
      <c r="B536">
        <v>14000</v>
      </c>
      <c r="C536" s="43">
        <v>20730812</v>
      </c>
      <c r="D536" s="13">
        <v>62372961.799999997</v>
      </c>
    </row>
    <row r="537" spans="1:4" x14ac:dyDescent="0.25">
      <c r="A537" t="s">
        <v>22</v>
      </c>
      <c r="B537">
        <v>14000</v>
      </c>
      <c r="C537" s="43">
        <v>20730813</v>
      </c>
      <c r="D537" s="13">
        <v>49044492.310000002</v>
      </c>
    </row>
    <row r="538" spans="1:4" x14ac:dyDescent="0.25">
      <c r="A538" t="s">
        <v>22</v>
      </c>
      <c r="B538">
        <v>14000</v>
      </c>
      <c r="C538" s="43">
        <v>20730814</v>
      </c>
      <c r="D538" s="13">
        <v>62729944.009999998</v>
      </c>
    </row>
    <row r="539" spans="1:4" x14ac:dyDescent="0.25">
      <c r="A539" t="s">
        <v>22</v>
      </c>
      <c r="B539">
        <v>14000</v>
      </c>
      <c r="C539" s="43">
        <v>20730815</v>
      </c>
      <c r="D539" s="13">
        <v>43369530.359999999</v>
      </c>
    </row>
    <row r="540" spans="1:4" x14ac:dyDescent="0.25">
      <c r="A540" t="s">
        <v>22</v>
      </c>
      <c r="B540">
        <v>14000</v>
      </c>
      <c r="C540" s="43">
        <v>20730816</v>
      </c>
      <c r="D540" s="13">
        <v>47894594.210000001</v>
      </c>
    </row>
    <row r="541" spans="1:4" x14ac:dyDescent="0.25">
      <c r="A541" t="s">
        <v>22</v>
      </c>
      <c r="B541">
        <v>14000</v>
      </c>
      <c r="C541" s="43">
        <v>20730817</v>
      </c>
      <c r="D541" s="13">
        <v>44356815.659999996</v>
      </c>
    </row>
    <row r="542" spans="1:4" x14ac:dyDescent="0.25">
      <c r="A542" t="s">
        <v>22</v>
      </c>
      <c r="B542">
        <v>14000</v>
      </c>
      <c r="C542" s="43">
        <v>20730818</v>
      </c>
      <c r="D542" s="13">
        <v>142078.96</v>
      </c>
    </row>
    <row r="543" spans="1:4" x14ac:dyDescent="0.25">
      <c r="A543" t="s">
        <v>22</v>
      </c>
      <c r="B543">
        <v>14000</v>
      </c>
      <c r="C543" s="43">
        <v>20730819</v>
      </c>
      <c r="D543" s="13">
        <v>45875860.210000001</v>
      </c>
    </row>
    <row r="544" spans="1:4" x14ac:dyDescent="0.25">
      <c r="A544" t="s">
        <v>22</v>
      </c>
      <c r="B544">
        <v>14000</v>
      </c>
      <c r="C544" s="43">
        <v>20730820</v>
      </c>
      <c r="D544" s="13">
        <v>47079961.280000001</v>
      </c>
    </row>
    <row r="545" spans="1:4" x14ac:dyDescent="0.25">
      <c r="A545" t="s">
        <v>22</v>
      </c>
      <c r="B545">
        <v>14000</v>
      </c>
      <c r="C545" s="43">
        <v>20730821</v>
      </c>
      <c r="D545" s="13">
        <v>50713960.829999998</v>
      </c>
    </row>
    <row r="546" spans="1:4" x14ac:dyDescent="0.25">
      <c r="A546" t="s">
        <v>22</v>
      </c>
      <c r="B546">
        <v>14000</v>
      </c>
      <c r="C546" s="43">
        <v>20730822</v>
      </c>
      <c r="D546" s="13">
        <v>33394197.579999998</v>
      </c>
    </row>
    <row r="547" spans="1:4" x14ac:dyDescent="0.25">
      <c r="A547" t="s">
        <v>22</v>
      </c>
      <c r="B547">
        <v>14000</v>
      </c>
      <c r="C547" s="43">
        <v>20730823</v>
      </c>
      <c r="D547" s="13">
        <v>377323841.30000001</v>
      </c>
    </row>
    <row r="548" spans="1:4" x14ac:dyDescent="0.25">
      <c r="A548" t="s">
        <v>22</v>
      </c>
      <c r="B548">
        <v>14000</v>
      </c>
      <c r="C548" s="43">
        <v>20730824</v>
      </c>
      <c r="D548" s="13">
        <v>377780896.50999999</v>
      </c>
    </row>
    <row r="549" spans="1:4" x14ac:dyDescent="0.25">
      <c r="A549" t="s">
        <v>22</v>
      </c>
      <c r="B549">
        <v>14000</v>
      </c>
      <c r="C549" s="43">
        <v>20730825</v>
      </c>
      <c r="D549" s="13">
        <v>19380.599999999999</v>
      </c>
    </row>
    <row r="550" spans="1:4" x14ac:dyDescent="0.25">
      <c r="A550" t="s">
        <v>22</v>
      </c>
      <c r="B550">
        <v>14000</v>
      </c>
      <c r="C550" s="43">
        <v>20730826</v>
      </c>
      <c r="D550" s="13">
        <v>50165266.649999999</v>
      </c>
    </row>
    <row r="551" spans="1:4" x14ac:dyDescent="0.25">
      <c r="A551" t="s">
        <v>22</v>
      </c>
      <c r="B551">
        <v>14000</v>
      </c>
      <c r="C551" s="43">
        <v>20730827</v>
      </c>
      <c r="D551" s="13">
        <v>59220877.240000002</v>
      </c>
    </row>
    <row r="552" spans="1:4" x14ac:dyDescent="0.25">
      <c r="A552" t="s">
        <v>22</v>
      </c>
      <c r="B552">
        <v>14000</v>
      </c>
      <c r="C552" s="43">
        <v>20730828</v>
      </c>
      <c r="D552" s="13">
        <v>270075.57</v>
      </c>
    </row>
    <row r="553" spans="1:4" x14ac:dyDescent="0.25">
      <c r="A553" t="s">
        <v>22</v>
      </c>
      <c r="B553">
        <v>14000</v>
      </c>
      <c r="C553" s="43">
        <v>20730829</v>
      </c>
      <c r="D553" s="13">
        <v>147246084.78999999</v>
      </c>
    </row>
    <row r="554" spans="1:4" x14ac:dyDescent="0.25">
      <c r="A554" t="s">
        <v>22</v>
      </c>
      <c r="B554">
        <v>14000</v>
      </c>
      <c r="C554" s="43">
        <v>20730830</v>
      </c>
      <c r="D554" s="13">
        <v>68227634.079999998</v>
      </c>
    </row>
    <row r="555" spans="1:4" x14ac:dyDescent="0.25">
      <c r="A555" t="s">
        <v>22</v>
      </c>
      <c r="B555">
        <v>14000</v>
      </c>
      <c r="C555" s="43">
        <v>20730901</v>
      </c>
      <c r="D555" s="13">
        <v>29010425.41</v>
      </c>
    </row>
    <row r="556" spans="1:4" x14ac:dyDescent="0.25">
      <c r="A556" t="s">
        <v>22</v>
      </c>
      <c r="B556">
        <v>14000</v>
      </c>
      <c r="C556" s="43">
        <v>20730902</v>
      </c>
      <c r="D556" s="13">
        <v>154985.35999999999</v>
      </c>
    </row>
    <row r="557" spans="1:4" x14ac:dyDescent="0.25">
      <c r="A557" t="s">
        <v>22</v>
      </c>
      <c r="B557">
        <v>14000</v>
      </c>
      <c r="C557" s="43">
        <v>20730903</v>
      </c>
      <c r="D557" s="13">
        <v>43556184.869999997</v>
      </c>
    </row>
    <row r="558" spans="1:4" x14ac:dyDescent="0.25">
      <c r="A558" t="s">
        <v>22</v>
      </c>
      <c r="B558">
        <v>14000</v>
      </c>
      <c r="C558" s="43">
        <v>20730904</v>
      </c>
      <c r="D558" s="13">
        <v>58648709.479999997</v>
      </c>
    </row>
    <row r="559" spans="1:4" x14ac:dyDescent="0.25">
      <c r="A559" t="s">
        <v>22</v>
      </c>
      <c r="B559">
        <v>14000</v>
      </c>
      <c r="C559" s="43">
        <v>20730905</v>
      </c>
      <c r="D559" s="13">
        <v>60791034.079999998</v>
      </c>
    </row>
    <row r="560" spans="1:4" x14ac:dyDescent="0.25">
      <c r="A560" t="s">
        <v>22</v>
      </c>
      <c r="B560">
        <v>14000</v>
      </c>
      <c r="C560" s="43">
        <v>20730906</v>
      </c>
      <c r="D560" s="13">
        <v>71082732.849999994</v>
      </c>
    </row>
    <row r="561" spans="1:4" x14ac:dyDescent="0.25">
      <c r="A561" t="s">
        <v>22</v>
      </c>
      <c r="B561">
        <v>14000</v>
      </c>
      <c r="C561" s="43">
        <v>20730907</v>
      </c>
      <c r="D561" s="13">
        <v>50044047.229999997</v>
      </c>
    </row>
    <row r="562" spans="1:4" x14ac:dyDescent="0.25">
      <c r="A562" t="s">
        <v>22</v>
      </c>
      <c r="B562">
        <v>14000</v>
      </c>
      <c r="C562" s="43">
        <v>20730908</v>
      </c>
      <c r="D562" s="13">
        <v>58140472.020000003</v>
      </c>
    </row>
    <row r="563" spans="1:4" x14ac:dyDescent="0.25">
      <c r="A563" t="s">
        <v>22</v>
      </c>
      <c r="B563">
        <v>14000</v>
      </c>
      <c r="C563" s="43">
        <v>20730909</v>
      </c>
      <c r="D563" s="13">
        <v>22726.2</v>
      </c>
    </row>
    <row r="564" spans="1:4" x14ac:dyDescent="0.25">
      <c r="A564" t="s">
        <v>22</v>
      </c>
      <c r="B564">
        <v>14000</v>
      </c>
      <c r="C564" s="43">
        <v>20730910</v>
      </c>
      <c r="D564" s="13">
        <v>79584.160000000003</v>
      </c>
    </row>
    <row r="565" spans="1:4" x14ac:dyDescent="0.25">
      <c r="A565" t="s">
        <v>22</v>
      </c>
      <c r="B565">
        <v>14000</v>
      </c>
      <c r="C565" s="43">
        <v>20730911</v>
      </c>
      <c r="D565" s="13">
        <v>63392860.619999997</v>
      </c>
    </row>
    <row r="566" spans="1:4" x14ac:dyDescent="0.25">
      <c r="A566" t="s">
        <v>22</v>
      </c>
      <c r="B566">
        <v>14000</v>
      </c>
      <c r="C566" s="43">
        <v>20730912</v>
      </c>
      <c r="D566" s="13">
        <v>46806350.560000002</v>
      </c>
    </row>
    <row r="567" spans="1:4" x14ac:dyDescent="0.25">
      <c r="A567" t="s">
        <v>22</v>
      </c>
      <c r="B567">
        <v>14000</v>
      </c>
      <c r="C567" s="43">
        <v>20730913</v>
      </c>
      <c r="D567" s="13">
        <v>44919563.789999999</v>
      </c>
    </row>
    <row r="568" spans="1:4" x14ac:dyDescent="0.25">
      <c r="A568" t="s">
        <v>22</v>
      </c>
      <c r="B568">
        <v>14000</v>
      </c>
      <c r="C568" s="43">
        <v>20730914</v>
      </c>
      <c r="D568" s="13">
        <v>52069824.219999999</v>
      </c>
    </row>
    <row r="569" spans="1:4" x14ac:dyDescent="0.25">
      <c r="A569" t="s">
        <v>22</v>
      </c>
      <c r="B569">
        <v>14000</v>
      </c>
      <c r="C569" s="43">
        <v>20730915</v>
      </c>
      <c r="D569" s="13">
        <v>16572534.17</v>
      </c>
    </row>
    <row r="570" spans="1:4" x14ac:dyDescent="0.25">
      <c r="A570" t="s">
        <v>22</v>
      </c>
      <c r="B570">
        <v>14000</v>
      </c>
      <c r="C570" s="43">
        <v>20730916</v>
      </c>
      <c r="D570" s="13">
        <v>95296.18</v>
      </c>
    </row>
    <row r="571" spans="1:4" x14ac:dyDescent="0.25">
      <c r="A571" t="s">
        <v>22</v>
      </c>
      <c r="B571">
        <v>14000</v>
      </c>
      <c r="C571" s="43">
        <v>20730917</v>
      </c>
      <c r="D571" s="13">
        <v>84612499.180000007</v>
      </c>
    </row>
    <row r="572" spans="1:4" x14ac:dyDescent="0.25">
      <c r="A572" t="s">
        <v>22</v>
      </c>
      <c r="B572">
        <v>14000</v>
      </c>
      <c r="C572" s="43">
        <v>20730918</v>
      </c>
      <c r="D572" s="13">
        <v>49551903.079999998</v>
      </c>
    </row>
    <row r="573" spans="1:4" x14ac:dyDescent="0.25">
      <c r="A573" t="s">
        <v>22</v>
      </c>
      <c r="B573">
        <v>14000</v>
      </c>
      <c r="C573" s="43">
        <v>20730919</v>
      </c>
      <c r="D573" s="13">
        <v>54819538.280000001</v>
      </c>
    </row>
    <row r="574" spans="1:4" x14ac:dyDescent="0.25">
      <c r="A574" t="s">
        <v>22</v>
      </c>
      <c r="B574">
        <v>14000</v>
      </c>
      <c r="C574" s="43">
        <v>20730920</v>
      </c>
      <c r="D574" s="13">
        <v>45559327.640000001</v>
      </c>
    </row>
    <row r="575" spans="1:4" x14ac:dyDescent="0.25">
      <c r="A575" t="s">
        <v>22</v>
      </c>
      <c r="B575">
        <v>14000</v>
      </c>
      <c r="C575" s="43">
        <v>20730921</v>
      </c>
      <c r="D575" s="13">
        <v>52161795.539999999</v>
      </c>
    </row>
    <row r="576" spans="1:4" x14ac:dyDescent="0.25">
      <c r="A576" t="s">
        <v>22</v>
      </c>
      <c r="B576">
        <v>14000</v>
      </c>
      <c r="C576" s="43">
        <v>20730922</v>
      </c>
      <c r="D576" s="13">
        <v>32501674.460000001</v>
      </c>
    </row>
    <row r="577" spans="1:4" x14ac:dyDescent="0.25">
      <c r="A577" t="s">
        <v>22</v>
      </c>
      <c r="B577">
        <v>14000</v>
      </c>
      <c r="C577" s="43">
        <v>20730923</v>
      </c>
      <c r="D577" s="13">
        <v>39034.800000000003</v>
      </c>
    </row>
    <row r="578" spans="1:4" x14ac:dyDescent="0.25">
      <c r="A578" t="s">
        <v>22</v>
      </c>
      <c r="B578">
        <v>14000</v>
      </c>
      <c r="C578" s="43">
        <v>20730924</v>
      </c>
      <c r="D578" s="13">
        <v>392627308.69</v>
      </c>
    </row>
    <row r="579" spans="1:4" x14ac:dyDescent="0.25">
      <c r="A579" t="s">
        <v>22</v>
      </c>
      <c r="B579">
        <v>14000</v>
      </c>
      <c r="C579" s="43">
        <v>20730925</v>
      </c>
      <c r="D579" s="13">
        <v>396442296.23000002</v>
      </c>
    </row>
    <row r="580" spans="1:4" x14ac:dyDescent="0.25">
      <c r="A580" t="s">
        <v>22</v>
      </c>
      <c r="B580">
        <v>14000</v>
      </c>
      <c r="C580" s="43">
        <v>20730926</v>
      </c>
      <c r="D580" s="13">
        <v>135102493.53999999</v>
      </c>
    </row>
    <row r="581" spans="1:4" x14ac:dyDescent="0.25">
      <c r="A581" t="s">
        <v>22</v>
      </c>
      <c r="B581">
        <v>14000</v>
      </c>
      <c r="C581" s="43">
        <v>20730927</v>
      </c>
      <c r="D581" s="13">
        <v>483313906.11000001</v>
      </c>
    </row>
    <row r="582" spans="1:4" x14ac:dyDescent="0.25">
      <c r="A582" t="s">
        <v>22</v>
      </c>
      <c r="B582">
        <v>14000</v>
      </c>
      <c r="C582" s="43">
        <v>20730928</v>
      </c>
      <c r="D582" s="13">
        <v>147322813.24000001</v>
      </c>
    </row>
    <row r="583" spans="1:4" x14ac:dyDescent="0.25">
      <c r="A583" t="s">
        <v>22</v>
      </c>
      <c r="B583">
        <v>14000</v>
      </c>
      <c r="C583" s="43">
        <v>20730929</v>
      </c>
      <c r="D583" s="13">
        <v>401841073.75999999</v>
      </c>
    </row>
    <row r="584" spans="1:4" x14ac:dyDescent="0.25">
      <c r="A584" t="s">
        <v>22</v>
      </c>
      <c r="B584">
        <v>14000</v>
      </c>
      <c r="C584" s="43">
        <v>20731001</v>
      </c>
      <c r="D584" s="13">
        <v>207704.88</v>
      </c>
    </row>
    <row r="585" spans="1:4" x14ac:dyDescent="0.25">
      <c r="A585" t="s">
        <v>22</v>
      </c>
      <c r="B585">
        <v>14000</v>
      </c>
      <c r="C585" s="43">
        <v>20731002</v>
      </c>
      <c r="D585" s="13">
        <v>33607194.009999998</v>
      </c>
    </row>
    <row r="586" spans="1:4" x14ac:dyDescent="0.25">
      <c r="A586" t="s">
        <v>22</v>
      </c>
      <c r="B586">
        <v>14000</v>
      </c>
      <c r="C586" s="43">
        <v>20731003</v>
      </c>
      <c r="D586" s="13">
        <v>36851688.990000002</v>
      </c>
    </row>
    <row r="587" spans="1:4" x14ac:dyDescent="0.25">
      <c r="A587" t="s">
        <v>22</v>
      </c>
      <c r="B587">
        <v>14000</v>
      </c>
      <c r="C587" s="43">
        <v>20731004</v>
      </c>
      <c r="D587" s="13">
        <v>265832168.03</v>
      </c>
    </row>
    <row r="588" spans="1:4" x14ac:dyDescent="0.25">
      <c r="A588" t="s">
        <v>22</v>
      </c>
      <c r="B588">
        <v>14000</v>
      </c>
      <c r="C588" s="43">
        <v>20731005</v>
      </c>
      <c r="D588" s="13">
        <v>800593317.49000001</v>
      </c>
    </row>
    <row r="589" spans="1:4" x14ac:dyDescent="0.25">
      <c r="A589" t="s">
        <v>22</v>
      </c>
      <c r="B589">
        <v>14000</v>
      </c>
      <c r="C589" s="43">
        <v>20731006</v>
      </c>
      <c r="D589" s="13">
        <v>321755429.75</v>
      </c>
    </row>
    <row r="590" spans="1:4" x14ac:dyDescent="0.25">
      <c r="A590" t="s">
        <v>22</v>
      </c>
      <c r="B590">
        <v>14000</v>
      </c>
      <c r="C590" s="43">
        <v>20731007</v>
      </c>
      <c r="D590" s="13">
        <v>60345991.899999999</v>
      </c>
    </row>
    <row r="591" spans="1:4" x14ac:dyDescent="0.25">
      <c r="A591" t="s">
        <v>22</v>
      </c>
      <c r="B591">
        <v>14000</v>
      </c>
      <c r="C591" s="43">
        <v>20731008</v>
      </c>
      <c r="D591" s="13">
        <v>45683.4</v>
      </c>
    </row>
    <row r="592" spans="1:4" x14ac:dyDescent="0.25">
      <c r="A592" t="s">
        <v>22</v>
      </c>
      <c r="B592">
        <v>14000</v>
      </c>
      <c r="C592" s="43">
        <v>20731009</v>
      </c>
      <c r="D592" s="13">
        <v>51629924.200000003</v>
      </c>
    </row>
    <row r="593" spans="1:4" x14ac:dyDescent="0.25">
      <c r="A593" t="s">
        <v>22</v>
      </c>
      <c r="B593">
        <v>14000</v>
      </c>
      <c r="C593" s="43">
        <v>20731010</v>
      </c>
      <c r="D593" s="13">
        <v>41775198.840000004</v>
      </c>
    </row>
    <row r="594" spans="1:4" x14ac:dyDescent="0.25">
      <c r="A594" t="s">
        <v>22</v>
      </c>
      <c r="B594">
        <v>14000</v>
      </c>
      <c r="C594" s="43">
        <v>20731011</v>
      </c>
      <c r="D594" s="13">
        <v>39819521.789999999</v>
      </c>
    </row>
    <row r="595" spans="1:4" x14ac:dyDescent="0.25">
      <c r="A595" t="s">
        <v>22</v>
      </c>
      <c r="B595">
        <v>14000</v>
      </c>
      <c r="C595" s="43">
        <v>20731012</v>
      </c>
      <c r="D595" s="13">
        <v>52079514.390000001</v>
      </c>
    </row>
    <row r="596" spans="1:4" x14ac:dyDescent="0.25">
      <c r="A596" t="s">
        <v>22</v>
      </c>
      <c r="B596">
        <v>14000</v>
      </c>
      <c r="C596" s="43">
        <v>20731013</v>
      </c>
      <c r="D596" s="13">
        <v>61847225.549999997</v>
      </c>
    </row>
    <row r="597" spans="1:4" x14ac:dyDescent="0.25">
      <c r="A597" t="s">
        <v>22</v>
      </c>
      <c r="B597">
        <v>14000</v>
      </c>
      <c r="C597" s="43">
        <v>20731014</v>
      </c>
      <c r="D597" s="13">
        <v>32551637.629999999</v>
      </c>
    </row>
    <row r="598" spans="1:4" x14ac:dyDescent="0.25">
      <c r="A598" t="s">
        <v>22</v>
      </c>
      <c r="B598">
        <v>14000</v>
      </c>
      <c r="C598" s="43">
        <v>20731015</v>
      </c>
      <c r="D598" s="13">
        <v>79942.399999999994</v>
      </c>
    </row>
    <row r="599" spans="1:4" x14ac:dyDescent="0.25">
      <c r="A599" t="s">
        <v>22</v>
      </c>
      <c r="B599">
        <v>14000</v>
      </c>
      <c r="C599" s="43">
        <v>20731016</v>
      </c>
      <c r="D599" s="13">
        <v>348256.29</v>
      </c>
    </row>
    <row r="600" spans="1:4" x14ac:dyDescent="0.25">
      <c r="A600" t="s">
        <v>22</v>
      </c>
      <c r="B600">
        <v>14000</v>
      </c>
      <c r="C600" s="43">
        <v>20731017</v>
      </c>
      <c r="D600" s="13">
        <v>64163192.329999998</v>
      </c>
    </row>
    <row r="601" spans="1:4" x14ac:dyDescent="0.25">
      <c r="A601" t="s">
        <v>22</v>
      </c>
      <c r="B601">
        <v>14000</v>
      </c>
      <c r="C601" s="43">
        <v>20731018</v>
      </c>
      <c r="D601" s="13">
        <v>47034811.100000001</v>
      </c>
    </row>
    <row r="602" spans="1:4" x14ac:dyDescent="0.25">
      <c r="A602" t="s">
        <v>22</v>
      </c>
      <c r="B602">
        <v>14000</v>
      </c>
      <c r="C602" s="43">
        <v>20731019</v>
      </c>
      <c r="D602" s="13">
        <v>45380725.719999999</v>
      </c>
    </row>
    <row r="603" spans="1:4" x14ac:dyDescent="0.25">
      <c r="A603" t="s">
        <v>22</v>
      </c>
      <c r="B603">
        <v>14000</v>
      </c>
      <c r="C603" s="43">
        <v>20731020</v>
      </c>
      <c r="D603" s="13">
        <v>60005138.810000002</v>
      </c>
    </row>
    <row r="604" spans="1:4" x14ac:dyDescent="0.25">
      <c r="A604" t="s">
        <v>22</v>
      </c>
      <c r="B604">
        <v>14000</v>
      </c>
      <c r="C604" s="43">
        <v>20731021</v>
      </c>
      <c r="D604" s="13">
        <v>33675806.079999998</v>
      </c>
    </row>
    <row r="605" spans="1:4" x14ac:dyDescent="0.25">
      <c r="A605" t="s">
        <v>22</v>
      </c>
      <c r="B605">
        <v>14000</v>
      </c>
      <c r="C605" s="43">
        <v>20731022</v>
      </c>
      <c r="D605" s="13">
        <v>33951.040000000001</v>
      </c>
    </row>
    <row r="606" spans="1:4" x14ac:dyDescent="0.25">
      <c r="A606" t="s">
        <v>22</v>
      </c>
      <c r="B606">
        <v>14000</v>
      </c>
      <c r="C606" s="43">
        <v>20731023</v>
      </c>
      <c r="D606" s="13">
        <v>51328241.670000002</v>
      </c>
    </row>
    <row r="607" spans="1:4" x14ac:dyDescent="0.25">
      <c r="A607" t="s">
        <v>22</v>
      </c>
      <c r="B607">
        <v>14000</v>
      </c>
      <c r="C607" s="43">
        <v>20731024</v>
      </c>
      <c r="D607" s="13">
        <v>619710551.90999997</v>
      </c>
    </row>
    <row r="608" spans="1:4" x14ac:dyDescent="0.25">
      <c r="A608" t="s">
        <v>22</v>
      </c>
      <c r="B608">
        <v>14000</v>
      </c>
      <c r="C608" s="43">
        <v>20731025</v>
      </c>
      <c r="D608" s="13">
        <v>46631783.229999997</v>
      </c>
    </row>
    <row r="609" spans="1:4" x14ac:dyDescent="0.25">
      <c r="A609" t="s">
        <v>22</v>
      </c>
      <c r="B609">
        <v>14000</v>
      </c>
      <c r="C609" s="43">
        <v>20731026</v>
      </c>
      <c r="D609" s="13">
        <v>56829350.700000003</v>
      </c>
    </row>
    <row r="610" spans="1:4" x14ac:dyDescent="0.25">
      <c r="A610" t="s">
        <v>22</v>
      </c>
      <c r="B610">
        <v>14000</v>
      </c>
      <c r="C610" s="43">
        <v>20731027</v>
      </c>
      <c r="D610" s="13">
        <v>140896574.75</v>
      </c>
    </row>
    <row r="611" spans="1:4" x14ac:dyDescent="0.25">
      <c r="A611" t="s">
        <v>22</v>
      </c>
      <c r="B611">
        <v>14000</v>
      </c>
      <c r="C611" s="43">
        <v>20731028</v>
      </c>
      <c r="D611" s="13">
        <v>66078419.25</v>
      </c>
    </row>
    <row r="612" spans="1:4" x14ac:dyDescent="0.25">
      <c r="A612" t="s">
        <v>22</v>
      </c>
      <c r="B612">
        <v>14000</v>
      </c>
      <c r="C612" s="43">
        <v>20731029</v>
      </c>
      <c r="D612" s="13">
        <v>58748.7</v>
      </c>
    </row>
    <row r="613" spans="1:4" x14ac:dyDescent="0.25">
      <c r="A613" t="s">
        <v>22</v>
      </c>
      <c r="B613">
        <v>14000</v>
      </c>
      <c r="C613" s="43">
        <v>20731101</v>
      </c>
      <c r="D613" s="13">
        <v>58629011.390000001</v>
      </c>
    </row>
    <row r="614" spans="1:4" x14ac:dyDescent="0.25">
      <c r="A614" t="s">
        <v>22</v>
      </c>
      <c r="B614">
        <v>14000</v>
      </c>
      <c r="C614" s="43">
        <v>20731102</v>
      </c>
      <c r="D614" s="13">
        <v>45999158</v>
      </c>
    </row>
    <row r="615" spans="1:4" x14ac:dyDescent="0.25">
      <c r="A615" t="s">
        <v>22</v>
      </c>
      <c r="B615">
        <v>14000</v>
      </c>
      <c r="C615" s="43">
        <v>20731103</v>
      </c>
      <c r="D615" s="13">
        <v>42756544.969999999</v>
      </c>
    </row>
    <row r="616" spans="1:4" x14ac:dyDescent="0.25">
      <c r="A616" t="s">
        <v>22</v>
      </c>
      <c r="B616">
        <v>14000</v>
      </c>
      <c r="C616" s="43">
        <v>20731104</v>
      </c>
      <c r="D616" s="13">
        <v>54718451.140000001</v>
      </c>
    </row>
    <row r="617" spans="1:4" x14ac:dyDescent="0.25">
      <c r="A617" t="s">
        <v>22</v>
      </c>
      <c r="B617">
        <v>14000</v>
      </c>
      <c r="C617" s="43">
        <v>20731105</v>
      </c>
      <c r="D617" s="13">
        <v>70016891.829999998</v>
      </c>
    </row>
    <row r="618" spans="1:4" x14ac:dyDescent="0.25">
      <c r="A618" t="s">
        <v>22</v>
      </c>
      <c r="B618">
        <v>14000</v>
      </c>
      <c r="C618" s="43">
        <v>20731106</v>
      </c>
      <c r="D618" s="13">
        <v>39156210.549999997</v>
      </c>
    </row>
    <row r="619" spans="1:4" x14ac:dyDescent="0.25">
      <c r="A619" t="s">
        <v>22</v>
      </c>
      <c r="B619">
        <v>14000</v>
      </c>
      <c r="C619" s="43">
        <v>20731107</v>
      </c>
      <c r="D619" s="13">
        <v>77054.399999999994</v>
      </c>
    </row>
    <row r="620" spans="1:4" x14ac:dyDescent="0.25">
      <c r="A620" t="s">
        <v>22</v>
      </c>
      <c r="B620">
        <v>14000</v>
      </c>
      <c r="C620" s="43">
        <v>20731108</v>
      </c>
      <c r="D620" s="13">
        <v>91529922.030000001</v>
      </c>
    </row>
    <row r="621" spans="1:4" x14ac:dyDescent="0.25">
      <c r="A621" t="s">
        <v>22</v>
      </c>
      <c r="B621">
        <v>14000</v>
      </c>
      <c r="C621" s="43">
        <v>20731109</v>
      </c>
      <c r="D621" s="13">
        <v>59710097.009999998</v>
      </c>
    </row>
    <row r="622" spans="1:4" x14ac:dyDescent="0.25">
      <c r="A622" t="s">
        <v>22</v>
      </c>
      <c r="B622">
        <v>14000</v>
      </c>
      <c r="C622" s="43">
        <v>20731110</v>
      </c>
      <c r="D622" s="13">
        <v>78827457.480000004</v>
      </c>
    </row>
    <row r="623" spans="1:4" x14ac:dyDescent="0.25">
      <c r="A623" t="s">
        <v>22</v>
      </c>
      <c r="B623">
        <v>14000</v>
      </c>
      <c r="C623" s="43">
        <v>20731111</v>
      </c>
      <c r="D623" s="13">
        <v>38254099.32</v>
      </c>
    </row>
    <row r="624" spans="1:4" x14ac:dyDescent="0.25">
      <c r="A624" t="s">
        <v>22</v>
      </c>
      <c r="B624">
        <v>14000</v>
      </c>
      <c r="C624" s="43">
        <v>20731112</v>
      </c>
      <c r="D624" s="13">
        <v>47103756.280000001</v>
      </c>
    </row>
    <row r="625" spans="1:4" x14ac:dyDescent="0.25">
      <c r="A625" t="s">
        <v>22</v>
      </c>
      <c r="B625">
        <v>14000</v>
      </c>
      <c r="C625" s="43">
        <v>20731113</v>
      </c>
      <c r="D625" s="13">
        <v>179170.96</v>
      </c>
    </row>
    <row r="626" spans="1:4" x14ac:dyDescent="0.25">
      <c r="A626" t="s">
        <v>22</v>
      </c>
      <c r="B626">
        <v>14000</v>
      </c>
      <c r="C626" s="43">
        <v>20731114</v>
      </c>
      <c r="D626" s="13">
        <v>154396.76</v>
      </c>
    </row>
    <row r="627" spans="1:4" x14ac:dyDescent="0.25">
      <c r="A627" t="s">
        <v>22</v>
      </c>
      <c r="B627">
        <v>14000</v>
      </c>
      <c r="C627" s="43">
        <v>20731115</v>
      </c>
      <c r="D627" s="13">
        <v>65137106.509999998</v>
      </c>
    </row>
    <row r="628" spans="1:4" x14ac:dyDescent="0.25">
      <c r="A628" t="s">
        <v>22</v>
      </c>
      <c r="B628">
        <v>14000</v>
      </c>
      <c r="C628" s="43">
        <v>20731116</v>
      </c>
      <c r="D628" s="13">
        <v>4590779.55</v>
      </c>
    </row>
    <row r="629" spans="1:4" x14ac:dyDescent="0.25">
      <c r="A629" t="s">
        <v>22</v>
      </c>
      <c r="B629">
        <v>14000</v>
      </c>
      <c r="C629" s="43">
        <v>20731117</v>
      </c>
      <c r="D629" s="13">
        <v>97527449.459999993</v>
      </c>
    </row>
    <row r="630" spans="1:4" x14ac:dyDescent="0.25">
      <c r="A630" t="s">
        <v>22</v>
      </c>
      <c r="B630">
        <v>14000</v>
      </c>
      <c r="C630" s="43">
        <v>20731118</v>
      </c>
      <c r="D630" s="13">
        <v>102289045.34</v>
      </c>
    </row>
    <row r="631" spans="1:4" x14ac:dyDescent="0.25">
      <c r="A631" t="s">
        <v>22</v>
      </c>
      <c r="B631">
        <v>14000</v>
      </c>
      <c r="C631" s="43">
        <v>20731119</v>
      </c>
      <c r="D631" s="13">
        <v>52747890.950000003</v>
      </c>
    </row>
    <row r="632" spans="1:4" x14ac:dyDescent="0.25">
      <c r="A632" t="s">
        <v>22</v>
      </c>
      <c r="B632">
        <v>14000</v>
      </c>
      <c r="C632" s="43">
        <v>20731120</v>
      </c>
      <c r="D632" s="13">
        <v>41550905.649999999</v>
      </c>
    </row>
    <row r="633" spans="1:4" x14ac:dyDescent="0.25">
      <c r="A633" t="s">
        <v>22</v>
      </c>
      <c r="B633">
        <v>14000</v>
      </c>
      <c r="C633" s="43">
        <v>20731121</v>
      </c>
      <c r="D633" s="13">
        <v>77093.490000000005</v>
      </c>
    </row>
    <row r="634" spans="1:4" x14ac:dyDescent="0.25">
      <c r="A634" t="s">
        <v>22</v>
      </c>
      <c r="B634">
        <v>14000</v>
      </c>
      <c r="C634" s="43">
        <v>20731122</v>
      </c>
      <c r="D634" s="13">
        <v>62354835.420000002</v>
      </c>
    </row>
    <row r="635" spans="1:4" x14ac:dyDescent="0.25">
      <c r="A635" t="s">
        <v>22</v>
      </c>
      <c r="B635">
        <v>14000</v>
      </c>
      <c r="C635" s="43">
        <v>20731123</v>
      </c>
      <c r="D635" s="13">
        <v>55336807.57</v>
      </c>
    </row>
    <row r="636" spans="1:4" x14ac:dyDescent="0.25">
      <c r="A636" t="s">
        <v>22</v>
      </c>
      <c r="B636">
        <v>14000</v>
      </c>
      <c r="C636" s="43">
        <v>20731124</v>
      </c>
      <c r="D636" s="13">
        <v>742944008.24000001</v>
      </c>
    </row>
    <row r="637" spans="1:4" x14ac:dyDescent="0.25">
      <c r="A637" t="s">
        <v>22</v>
      </c>
      <c r="B637">
        <v>14000</v>
      </c>
      <c r="C637" s="43">
        <v>20731125</v>
      </c>
      <c r="D637" s="13">
        <v>611487.1</v>
      </c>
    </row>
    <row r="638" spans="1:4" x14ac:dyDescent="0.25">
      <c r="A638" t="s">
        <v>22</v>
      </c>
      <c r="B638">
        <v>14000</v>
      </c>
      <c r="C638" s="43">
        <v>20731126</v>
      </c>
      <c r="D638" s="13">
        <v>88479154.709999993</v>
      </c>
    </row>
    <row r="639" spans="1:4" x14ac:dyDescent="0.25">
      <c r="A639" t="s">
        <v>22</v>
      </c>
      <c r="B639">
        <v>14000</v>
      </c>
      <c r="C639" s="43">
        <v>20731127</v>
      </c>
      <c r="D639" s="13">
        <v>109908297.73999999</v>
      </c>
    </row>
    <row r="640" spans="1:4" x14ac:dyDescent="0.25">
      <c r="A640" t="s">
        <v>22</v>
      </c>
      <c r="B640">
        <v>14000</v>
      </c>
      <c r="C640" s="43">
        <v>20731128</v>
      </c>
      <c r="D640" s="13">
        <v>29352.6</v>
      </c>
    </row>
    <row r="641" spans="1:4" x14ac:dyDescent="0.25">
      <c r="A641" t="s">
        <v>22</v>
      </c>
      <c r="B641">
        <v>14000</v>
      </c>
      <c r="C641" s="43">
        <v>20731129</v>
      </c>
      <c r="D641" s="13">
        <v>21134776.32</v>
      </c>
    </row>
    <row r="642" spans="1:4" x14ac:dyDescent="0.25">
      <c r="A642" t="s">
        <v>22</v>
      </c>
      <c r="B642">
        <v>14000</v>
      </c>
      <c r="C642" s="43">
        <v>20731130</v>
      </c>
      <c r="D642" s="13">
        <v>59695793.950000003</v>
      </c>
    </row>
    <row r="643" spans="1:4" x14ac:dyDescent="0.25">
      <c r="A643" t="s">
        <v>22</v>
      </c>
      <c r="B643">
        <v>14000</v>
      </c>
      <c r="C643" s="43">
        <v>20731201</v>
      </c>
      <c r="D643" s="13">
        <v>196666495.33000001</v>
      </c>
    </row>
    <row r="644" spans="1:4" x14ac:dyDescent="0.25">
      <c r="A644" t="s">
        <v>22</v>
      </c>
      <c r="B644">
        <v>14000</v>
      </c>
      <c r="C644" s="43">
        <v>20731202</v>
      </c>
      <c r="D644" s="13">
        <v>47125122.200000003</v>
      </c>
    </row>
    <row r="645" spans="1:4" x14ac:dyDescent="0.25">
      <c r="A645" t="s">
        <v>22</v>
      </c>
      <c r="B645">
        <v>14000</v>
      </c>
      <c r="C645" s="43">
        <v>20731203</v>
      </c>
      <c r="D645" s="13">
        <v>185352323.00999999</v>
      </c>
    </row>
    <row r="646" spans="1:4" x14ac:dyDescent="0.25">
      <c r="A646" t="s">
        <v>22</v>
      </c>
      <c r="B646">
        <v>14000</v>
      </c>
      <c r="C646" s="43">
        <v>20731204</v>
      </c>
      <c r="D646" s="13">
        <v>41841673.82</v>
      </c>
    </row>
    <row r="647" spans="1:4" x14ac:dyDescent="0.25">
      <c r="A647" t="s">
        <v>22</v>
      </c>
      <c r="B647">
        <v>14000</v>
      </c>
      <c r="C647" s="43">
        <v>20731205</v>
      </c>
      <c r="D647" s="13">
        <v>23421.439999999999</v>
      </c>
    </row>
    <row r="648" spans="1:4" x14ac:dyDescent="0.25">
      <c r="A648" t="s">
        <v>22</v>
      </c>
      <c r="B648">
        <v>14000</v>
      </c>
      <c r="C648" s="43">
        <v>20731206</v>
      </c>
      <c r="D648" s="13">
        <v>63902355.229999997</v>
      </c>
    </row>
    <row r="649" spans="1:4" x14ac:dyDescent="0.25">
      <c r="A649" t="s">
        <v>22</v>
      </c>
      <c r="B649">
        <v>14000</v>
      </c>
      <c r="C649" s="43">
        <v>20731207</v>
      </c>
      <c r="D649" s="13">
        <v>94952876.879999995</v>
      </c>
    </row>
    <row r="650" spans="1:4" x14ac:dyDescent="0.25">
      <c r="A650" t="s">
        <v>22</v>
      </c>
      <c r="B650">
        <v>14000</v>
      </c>
      <c r="C650" s="43">
        <v>20731208</v>
      </c>
      <c r="D650" s="13">
        <v>65288375.520000003</v>
      </c>
    </row>
    <row r="651" spans="1:4" x14ac:dyDescent="0.25">
      <c r="A651" t="s">
        <v>22</v>
      </c>
      <c r="B651">
        <v>14000</v>
      </c>
      <c r="C651" s="43">
        <v>20731209</v>
      </c>
      <c r="D651" s="13">
        <v>101877444.17</v>
      </c>
    </row>
    <row r="652" spans="1:4" x14ac:dyDescent="0.25">
      <c r="A652" t="s">
        <v>22</v>
      </c>
      <c r="B652">
        <v>14000</v>
      </c>
      <c r="C652" s="43">
        <v>20731210</v>
      </c>
      <c r="D652" s="13">
        <v>69195762.090000004</v>
      </c>
    </row>
    <row r="653" spans="1:4" x14ac:dyDescent="0.25">
      <c r="A653" t="s">
        <v>22</v>
      </c>
      <c r="B653">
        <v>14000</v>
      </c>
      <c r="C653" s="43">
        <v>20731211</v>
      </c>
      <c r="D653" s="13">
        <v>40369483.210000001</v>
      </c>
    </row>
    <row r="654" spans="1:4" x14ac:dyDescent="0.25">
      <c r="A654" t="s">
        <v>22</v>
      </c>
      <c r="B654">
        <v>14000</v>
      </c>
      <c r="C654" s="43">
        <v>20731212</v>
      </c>
      <c r="D654" s="13">
        <v>70783.199999999997</v>
      </c>
    </row>
    <row r="655" spans="1:4" x14ac:dyDescent="0.25">
      <c r="A655" t="s">
        <v>22</v>
      </c>
      <c r="B655">
        <v>14000</v>
      </c>
      <c r="C655" s="43">
        <v>20731213</v>
      </c>
      <c r="D655" s="13">
        <v>78307580.450000003</v>
      </c>
    </row>
    <row r="656" spans="1:4" x14ac:dyDescent="0.25">
      <c r="A656" t="s">
        <v>22</v>
      </c>
      <c r="B656">
        <v>14000</v>
      </c>
      <c r="C656" s="43">
        <v>20731214</v>
      </c>
      <c r="D656" s="13">
        <v>23346283.010000002</v>
      </c>
    </row>
    <row r="657" spans="1:4" x14ac:dyDescent="0.25">
      <c r="A657" t="s">
        <v>22</v>
      </c>
      <c r="B657">
        <v>14000</v>
      </c>
      <c r="C657" s="43">
        <v>20731215</v>
      </c>
      <c r="D657" s="13">
        <v>243870271.56999999</v>
      </c>
    </row>
    <row r="658" spans="1:4" x14ac:dyDescent="0.25">
      <c r="A658" t="s">
        <v>22</v>
      </c>
      <c r="B658">
        <v>14000</v>
      </c>
      <c r="C658" s="43">
        <v>20731216</v>
      </c>
      <c r="D658" s="13">
        <v>67935884.719999999</v>
      </c>
    </row>
    <row r="659" spans="1:4" x14ac:dyDescent="0.25">
      <c r="A659" t="s">
        <v>22</v>
      </c>
      <c r="B659">
        <v>14000</v>
      </c>
      <c r="C659" s="43">
        <v>20731217</v>
      </c>
      <c r="D659" s="13">
        <v>66843274.719999999</v>
      </c>
    </row>
    <row r="660" spans="1:4" x14ac:dyDescent="0.25">
      <c r="A660" t="s">
        <v>22</v>
      </c>
      <c r="B660">
        <v>14000</v>
      </c>
      <c r="C660" s="43">
        <v>20731218</v>
      </c>
      <c r="D660" s="13">
        <v>62415720.810000002</v>
      </c>
    </row>
    <row r="661" spans="1:4" x14ac:dyDescent="0.25">
      <c r="A661" t="s">
        <v>22</v>
      </c>
      <c r="B661">
        <v>14000</v>
      </c>
      <c r="C661" s="43">
        <v>20731219</v>
      </c>
      <c r="D661" s="13">
        <v>50074.64</v>
      </c>
    </row>
    <row r="662" spans="1:4" x14ac:dyDescent="0.25">
      <c r="A662" t="s">
        <v>22</v>
      </c>
      <c r="B662">
        <v>14000</v>
      </c>
      <c r="C662" s="43">
        <v>20731220</v>
      </c>
      <c r="D662" s="13">
        <v>97408772.349999994</v>
      </c>
    </row>
    <row r="663" spans="1:4" x14ac:dyDescent="0.25">
      <c r="A663" t="s">
        <v>22</v>
      </c>
      <c r="B663">
        <v>14000</v>
      </c>
      <c r="C663" s="43">
        <v>20731221</v>
      </c>
      <c r="D663" s="13">
        <v>47927772.439999998</v>
      </c>
    </row>
    <row r="664" spans="1:4" x14ac:dyDescent="0.25">
      <c r="A664" t="s">
        <v>22</v>
      </c>
      <c r="B664">
        <v>14000</v>
      </c>
      <c r="C664" s="43">
        <v>20731222</v>
      </c>
      <c r="D664" s="13">
        <v>102814247.39</v>
      </c>
    </row>
    <row r="665" spans="1:4" x14ac:dyDescent="0.25">
      <c r="A665" t="s">
        <v>22</v>
      </c>
      <c r="B665">
        <v>14000</v>
      </c>
      <c r="C665" s="43">
        <v>20731223</v>
      </c>
      <c r="D665" s="13">
        <v>309597.09999999998</v>
      </c>
    </row>
    <row r="666" spans="1:4" x14ac:dyDescent="0.25">
      <c r="A666" t="s">
        <v>22</v>
      </c>
      <c r="B666">
        <v>14000</v>
      </c>
      <c r="C666" s="43">
        <v>20731224</v>
      </c>
      <c r="D666" s="13">
        <v>455261823.58999997</v>
      </c>
    </row>
    <row r="667" spans="1:4" x14ac:dyDescent="0.25">
      <c r="A667" t="s">
        <v>22</v>
      </c>
      <c r="B667">
        <v>14000</v>
      </c>
      <c r="C667" s="43">
        <v>20731225</v>
      </c>
      <c r="D667" s="13">
        <v>391117923.01999998</v>
      </c>
    </row>
    <row r="668" spans="1:4" x14ac:dyDescent="0.25">
      <c r="A668" t="s">
        <v>22</v>
      </c>
      <c r="B668">
        <v>14000</v>
      </c>
      <c r="C668" s="43">
        <v>20731226</v>
      </c>
      <c r="D668" s="13">
        <v>165904.20000000001</v>
      </c>
    </row>
    <row r="669" spans="1:4" x14ac:dyDescent="0.25">
      <c r="A669" t="s">
        <v>22</v>
      </c>
      <c r="B669">
        <v>14000</v>
      </c>
      <c r="C669" s="43">
        <v>20731227</v>
      </c>
      <c r="D669" s="13">
        <v>84616737.159999996</v>
      </c>
    </row>
    <row r="670" spans="1:4" x14ac:dyDescent="0.25">
      <c r="A670" t="s">
        <v>22</v>
      </c>
      <c r="B670">
        <v>14000</v>
      </c>
      <c r="C670" s="43">
        <v>20731228</v>
      </c>
      <c r="D670" s="13">
        <v>131776751.02</v>
      </c>
    </row>
    <row r="671" spans="1:4" x14ac:dyDescent="0.25">
      <c r="A671" t="s">
        <v>22</v>
      </c>
      <c r="B671">
        <v>14000</v>
      </c>
      <c r="C671" s="43">
        <v>20731229</v>
      </c>
      <c r="D671" s="13">
        <v>3048616554.6300001</v>
      </c>
    </row>
    <row r="672" spans="1:4" x14ac:dyDescent="0.25">
      <c r="A672" t="s">
        <v>22</v>
      </c>
      <c r="B672">
        <v>14000</v>
      </c>
      <c r="C672" s="43">
        <v>20731230</v>
      </c>
      <c r="D672" s="13">
        <v>64669081.890000001</v>
      </c>
    </row>
    <row r="673" spans="1:4" x14ac:dyDescent="0.25">
      <c r="A673" t="s">
        <v>22</v>
      </c>
      <c r="B673">
        <v>14000</v>
      </c>
      <c r="C673" s="43">
        <v>20731231</v>
      </c>
      <c r="D673" s="13">
        <v>1091629211.77</v>
      </c>
    </row>
    <row r="674" spans="1:4" x14ac:dyDescent="0.25">
      <c r="A674" t="s">
        <v>22</v>
      </c>
      <c r="B674">
        <v>14000</v>
      </c>
      <c r="C674" s="43">
        <v>20740101</v>
      </c>
      <c r="D674" s="13">
        <v>103777.5</v>
      </c>
    </row>
    <row r="675" spans="1:4" x14ac:dyDescent="0.25">
      <c r="A675" t="s">
        <v>22</v>
      </c>
      <c r="B675">
        <v>14000</v>
      </c>
      <c r="C675" s="43">
        <v>20740102</v>
      </c>
      <c r="D675" s="13">
        <v>31752.84</v>
      </c>
    </row>
    <row r="676" spans="1:4" x14ac:dyDescent="0.25">
      <c r="A676" t="s">
        <v>22</v>
      </c>
      <c r="B676">
        <v>14000</v>
      </c>
      <c r="C676" s="43">
        <v>20740103</v>
      </c>
      <c r="D676" s="13">
        <v>59105299.630000003</v>
      </c>
    </row>
    <row r="677" spans="1:4" x14ac:dyDescent="0.25">
      <c r="A677" t="s">
        <v>22</v>
      </c>
      <c r="B677">
        <v>14000</v>
      </c>
      <c r="C677" s="43">
        <v>20740104</v>
      </c>
      <c r="D677" s="13">
        <v>356133</v>
      </c>
    </row>
    <row r="678" spans="1:4" x14ac:dyDescent="0.25">
      <c r="A678" t="s">
        <v>22</v>
      </c>
      <c r="B678">
        <v>14000</v>
      </c>
      <c r="C678" s="43">
        <v>20740105</v>
      </c>
      <c r="D678" s="13">
        <v>58186310.75</v>
      </c>
    </row>
    <row r="679" spans="1:4" x14ac:dyDescent="0.25">
      <c r="A679" t="s">
        <v>22</v>
      </c>
      <c r="B679">
        <v>14000</v>
      </c>
      <c r="C679" s="43">
        <v>20740106</v>
      </c>
      <c r="D679" s="13">
        <v>61782142.969999999</v>
      </c>
    </row>
    <row r="680" spans="1:4" x14ac:dyDescent="0.25">
      <c r="A680" t="s">
        <v>22</v>
      </c>
      <c r="B680">
        <v>14000</v>
      </c>
      <c r="C680" s="43">
        <v>20740107</v>
      </c>
      <c r="D680" s="13">
        <v>158155994.03</v>
      </c>
    </row>
    <row r="681" spans="1:4" x14ac:dyDescent="0.25">
      <c r="A681" t="s">
        <v>22</v>
      </c>
      <c r="B681">
        <v>14000</v>
      </c>
      <c r="C681" s="43">
        <v>20740108</v>
      </c>
      <c r="D681" s="13">
        <v>29514369.190000001</v>
      </c>
    </row>
    <row r="682" spans="1:4" x14ac:dyDescent="0.25">
      <c r="A682" t="s">
        <v>22</v>
      </c>
      <c r="B682">
        <v>14000</v>
      </c>
      <c r="C682" s="43">
        <v>20740109</v>
      </c>
      <c r="D682" s="13">
        <v>31342.400000000001</v>
      </c>
    </row>
    <row r="683" spans="1:4" x14ac:dyDescent="0.25">
      <c r="A683" t="s">
        <v>22</v>
      </c>
      <c r="B683">
        <v>14000</v>
      </c>
      <c r="C683" s="43">
        <v>20740110</v>
      </c>
      <c r="D683" s="13">
        <v>63211070.5</v>
      </c>
    </row>
    <row r="684" spans="1:4" x14ac:dyDescent="0.25">
      <c r="A684" t="s">
        <v>22</v>
      </c>
      <c r="B684">
        <v>14000</v>
      </c>
      <c r="C684" s="43">
        <v>20740111</v>
      </c>
      <c r="D684" s="13">
        <v>57635594.789999999</v>
      </c>
    </row>
    <row r="685" spans="1:4" x14ac:dyDescent="0.25">
      <c r="A685" t="s">
        <v>22</v>
      </c>
      <c r="B685">
        <v>14000</v>
      </c>
      <c r="C685" s="43">
        <v>20740112</v>
      </c>
      <c r="D685" s="13">
        <v>41375812.380000003</v>
      </c>
    </row>
    <row r="686" spans="1:4" x14ac:dyDescent="0.25">
      <c r="A686" t="s">
        <v>22</v>
      </c>
      <c r="B686">
        <v>14000</v>
      </c>
      <c r="C686" s="43">
        <v>20740113</v>
      </c>
      <c r="D686" s="13">
        <v>88038536.280000001</v>
      </c>
    </row>
    <row r="687" spans="1:4" x14ac:dyDescent="0.25">
      <c r="A687" t="s">
        <v>22</v>
      </c>
      <c r="B687">
        <v>14000</v>
      </c>
      <c r="C687" s="43">
        <v>20740114</v>
      </c>
      <c r="D687" s="13">
        <v>101678412.81</v>
      </c>
    </row>
    <row r="688" spans="1:4" x14ac:dyDescent="0.25">
      <c r="A688" t="s">
        <v>22</v>
      </c>
      <c r="B688">
        <v>14000</v>
      </c>
      <c r="C688" s="43">
        <v>20740115</v>
      </c>
      <c r="D688" s="13">
        <v>35487574.649999999</v>
      </c>
    </row>
    <row r="689" spans="1:4" x14ac:dyDescent="0.25">
      <c r="A689" t="s">
        <v>22</v>
      </c>
      <c r="B689">
        <v>14000</v>
      </c>
      <c r="C689" s="43">
        <v>20740116</v>
      </c>
      <c r="D689" s="13">
        <v>10143.540000000001</v>
      </c>
    </row>
    <row r="690" spans="1:4" x14ac:dyDescent="0.25">
      <c r="A690" t="s">
        <v>22</v>
      </c>
      <c r="B690">
        <v>14000</v>
      </c>
      <c r="C690" s="43">
        <v>20740117</v>
      </c>
      <c r="D690" s="13">
        <v>264769616.74000001</v>
      </c>
    </row>
    <row r="691" spans="1:4" x14ac:dyDescent="0.25">
      <c r="A691" t="s">
        <v>22</v>
      </c>
      <c r="B691">
        <v>14000</v>
      </c>
      <c r="C691" s="43">
        <v>20740118</v>
      </c>
      <c r="D691" s="13">
        <v>350955.6</v>
      </c>
    </row>
    <row r="692" spans="1:4" x14ac:dyDescent="0.25">
      <c r="A692" t="s">
        <v>22</v>
      </c>
      <c r="B692">
        <v>14000</v>
      </c>
      <c r="C692" s="43">
        <v>20740119</v>
      </c>
      <c r="D692" s="13">
        <v>83690705.930000007</v>
      </c>
    </row>
    <row r="693" spans="1:4" x14ac:dyDescent="0.25">
      <c r="A693" t="s">
        <v>22</v>
      </c>
      <c r="B693">
        <v>14000</v>
      </c>
      <c r="C693" s="43">
        <v>20740120</v>
      </c>
      <c r="D693" s="13">
        <v>58788546.479999997</v>
      </c>
    </row>
    <row r="694" spans="1:4" x14ac:dyDescent="0.25">
      <c r="A694" t="s">
        <v>22</v>
      </c>
      <c r="B694">
        <v>14000</v>
      </c>
      <c r="C694" s="43">
        <v>20740121</v>
      </c>
      <c r="D694" s="13">
        <v>47313077.439999998</v>
      </c>
    </row>
    <row r="695" spans="1:4" x14ac:dyDescent="0.25">
      <c r="A695" t="s">
        <v>22</v>
      </c>
      <c r="B695">
        <v>14000</v>
      </c>
      <c r="C695" s="43">
        <v>20740122</v>
      </c>
      <c r="D695" s="13">
        <v>641546357.84000003</v>
      </c>
    </row>
    <row r="696" spans="1:4" x14ac:dyDescent="0.25">
      <c r="A696" t="s">
        <v>22</v>
      </c>
      <c r="B696">
        <v>14000</v>
      </c>
      <c r="C696" s="43">
        <v>20740123</v>
      </c>
      <c r="D696" s="13">
        <v>44528.4</v>
      </c>
    </row>
    <row r="697" spans="1:4" x14ac:dyDescent="0.25">
      <c r="A697" t="s">
        <v>22</v>
      </c>
      <c r="B697">
        <v>14000</v>
      </c>
      <c r="C697" s="43">
        <v>20740124</v>
      </c>
      <c r="D697" s="13">
        <v>2394322958.1700001</v>
      </c>
    </row>
    <row r="698" spans="1:4" x14ac:dyDescent="0.25">
      <c r="A698" t="s">
        <v>22</v>
      </c>
      <c r="B698">
        <v>14000</v>
      </c>
      <c r="C698" s="43">
        <v>20740125</v>
      </c>
      <c r="D698" s="13">
        <v>49310889.619999997</v>
      </c>
    </row>
    <row r="699" spans="1:4" x14ac:dyDescent="0.25">
      <c r="A699" t="s">
        <v>22</v>
      </c>
      <c r="B699">
        <v>14000</v>
      </c>
      <c r="C699" s="43">
        <v>20740126</v>
      </c>
      <c r="D699" s="13">
        <v>44544170.590000004</v>
      </c>
    </row>
    <row r="700" spans="1:4" x14ac:dyDescent="0.25">
      <c r="A700" t="s">
        <v>22</v>
      </c>
      <c r="B700">
        <v>14000</v>
      </c>
      <c r="C700" s="43">
        <v>20740127</v>
      </c>
      <c r="D700" s="13">
        <v>159662.48000000001</v>
      </c>
    </row>
    <row r="701" spans="1:4" x14ac:dyDescent="0.25">
      <c r="A701" t="s">
        <v>22</v>
      </c>
      <c r="B701">
        <v>14000</v>
      </c>
      <c r="C701" s="43">
        <v>20740128</v>
      </c>
      <c r="D701" s="13">
        <v>128621500.93000001</v>
      </c>
    </row>
    <row r="702" spans="1:4" x14ac:dyDescent="0.25">
      <c r="A702" t="s">
        <v>22</v>
      </c>
      <c r="B702">
        <v>14000</v>
      </c>
      <c r="C702" s="43">
        <v>20740129</v>
      </c>
      <c r="D702" s="13">
        <v>43456992.270000003</v>
      </c>
    </row>
    <row r="703" spans="1:4" x14ac:dyDescent="0.25">
      <c r="A703" t="s">
        <v>22</v>
      </c>
      <c r="B703">
        <v>14000</v>
      </c>
      <c r="C703" s="43">
        <v>20740130</v>
      </c>
      <c r="D703" s="13">
        <v>15000</v>
      </c>
    </row>
    <row r="704" spans="1:4" x14ac:dyDescent="0.25">
      <c r="A704" t="s">
        <v>22</v>
      </c>
      <c r="B704">
        <v>14000</v>
      </c>
      <c r="C704" s="43">
        <v>20740131</v>
      </c>
      <c r="D704" s="13">
        <v>23685123.449999999</v>
      </c>
    </row>
    <row r="705" spans="1:4" x14ac:dyDescent="0.25">
      <c r="A705" t="s">
        <v>22</v>
      </c>
      <c r="B705">
        <v>14000</v>
      </c>
      <c r="C705" s="43">
        <v>20740201</v>
      </c>
      <c r="D705" s="13">
        <v>35691756.170000002</v>
      </c>
    </row>
    <row r="706" spans="1:4" x14ac:dyDescent="0.25">
      <c r="A706" t="s">
        <v>22</v>
      </c>
      <c r="B706">
        <v>14000</v>
      </c>
      <c r="C706" s="43">
        <v>20740202</v>
      </c>
      <c r="D706" s="13">
        <v>47945158.619999997</v>
      </c>
    </row>
    <row r="707" spans="1:4" x14ac:dyDescent="0.25">
      <c r="A707" t="s">
        <v>22</v>
      </c>
      <c r="B707">
        <v>14000</v>
      </c>
      <c r="C707" s="43">
        <v>20740203</v>
      </c>
      <c r="D707" s="13">
        <v>48331262.890000001</v>
      </c>
    </row>
    <row r="708" spans="1:4" x14ac:dyDescent="0.25">
      <c r="A708" t="s">
        <v>22</v>
      </c>
      <c r="B708">
        <v>14000</v>
      </c>
      <c r="C708" s="43">
        <v>20740204</v>
      </c>
      <c r="D708" s="13">
        <v>50829745.520000003</v>
      </c>
    </row>
    <row r="709" spans="1:4" x14ac:dyDescent="0.25">
      <c r="A709" t="s">
        <v>22</v>
      </c>
      <c r="B709">
        <v>14000</v>
      </c>
      <c r="C709" s="43">
        <v>20740205</v>
      </c>
      <c r="D709" s="13">
        <v>40800258.299999997</v>
      </c>
    </row>
    <row r="710" spans="1:4" x14ac:dyDescent="0.25">
      <c r="A710" t="s">
        <v>22</v>
      </c>
      <c r="B710">
        <v>14000</v>
      </c>
      <c r="C710" s="43">
        <v>20740206</v>
      </c>
      <c r="D710" s="13">
        <v>150346.56</v>
      </c>
    </row>
    <row r="711" spans="1:4" x14ac:dyDescent="0.25">
      <c r="A711" t="s">
        <v>22</v>
      </c>
      <c r="B711">
        <v>14000</v>
      </c>
      <c r="C711" s="43">
        <v>20740207</v>
      </c>
      <c r="D711" s="13">
        <v>3055609170.96</v>
      </c>
    </row>
    <row r="712" spans="1:4" x14ac:dyDescent="0.25">
      <c r="A712" t="s">
        <v>22</v>
      </c>
      <c r="B712">
        <v>14000</v>
      </c>
      <c r="C712" s="43">
        <v>20740208</v>
      </c>
      <c r="D712" s="13">
        <v>66296704.119999997</v>
      </c>
    </row>
    <row r="713" spans="1:4" x14ac:dyDescent="0.25">
      <c r="A713" t="s">
        <v>22</v>
      </c>
      <c r="B713">
        <v>14000</v>
      </c>
      <c r="C713" s="43">
        <v>20740209</v>
      </c>
      <c r="D713" s="13">
        <v>47669850.100000001</v>
      </c>
    </row>
    <row r="714" spans="1:4" x14ac:dyDescent="0.25">
      <c r="A714" t="s">
        <v>22</v>
      </c>
      <c r="B714">
        <v>14000</v>
      </c>
      <c r="C714" s="43">
        <v>20740210</v>
      </c>
      <c r="D714" s="13">
        <v>101911247.84</v>
      </c>
    </row>
    <row r="715" spans="1:4" x14ac:dyDescent="0.25">
      <c r="A715" t="s">
        <v>22</v>
      </c>
      <c r="B715">
        <v>14000</v>
      </c>
      <c r="C715" s="43">
        <v>20740211</v>
      </c>
      <c r="D715" s="13">
        <v>17413718.100000001</v>
      </c>
    </row>
    <row r="716" spans="1:4" x14ac:dyDescent="0.25">
      <c r="A716" t="s">
        <v>22</v>
      </c>
      <c r="B716">
        <v>14000</v>
      </c>
      <c r="C716" s="43">
        <v>20740212</v>
      </c>
      <c r="D716" s="13">
        <v>48797766.210000001</v>
      </c>
    </row>
    <row r="717" spans="1:4" x14ac:dyDescent="0.25">
      <c r="A717" t="s">
        <v>22</v>
      </c>
      <c r="B717">
        <v>14000</v>
      </c>
      <c r="C717" s="43">
        <v>20740213</v>
      </c>
      <c r="D717" s="13">
        <v>61086.96</v>
      </c>
    </row>
    <row r="718" spans="1:4" x14ac:dyDescent="0.25">
      <c r="A718" t="s">
        <v>22</v>
      </c>
      <c r="B718">
        <v>14000</v>
      </c>
      <c r="C718" s="43">
        <v>20740214</v>
      </c>
      <c r="D718" s="13">
        <v>53546714.719999999</v>
      </c>
    </row>
    <row r="719" spans="1:4" x14ac:dyDescent="0.25">
      <c r="A719" t="s">
        <v>22</v>
      </c>
      <c r="B719">
        <v>14000</v>
      </c>
      <c r="C719" s="43">
        <v>20740215</v>
      </c>
      <c r="D719" s="13">
        <v>175840.97</v>
      </c>
    </row>
    <row r="720" spans="1:4" x14ac:dyDescent="0.25">
      <c r="A720" t="s">
        <v>22</v>
      </c>
      <c r="B720">
        <v>14000</v>
      </c>
      <c r="C720" s="43">
        <v>20740216</v>
      </c>
      <c r="D720" s="13">
        <v>75843357.060000002</v>
      </c>
    </row>
    <row r="721" spans="1:4" x14ac:dyDescent="0.25">
      <c r="A721" t="s">
        <v>22</v>
      </c>
      <c r="B721">
        <v>14000</v>
      </c>
      <c r="C721" s="43">
        <v>20740217</v>
      </c>
      <c r="D721" s="13">
        <v>45147223.979999997</v>
      </c>
    </row>
    <row r="722" spans="1:4" x14ac:dyDescent="0.25">
      <c r="A722" t="s">
        <v>22</v>
      </c>
      <c r="B722">
        <v>14000</v>
      </c>
      <c r="C722" s="43">
        <v>20740218</v>
      </c>
      <c r="D722" s="13">
        <v>60189972.469999999</v>
      </c>
    </row>
    <row r="723" spans="1:4" x14ac:dyDescent="0.25">
      <c r="A723" t="s">
        <v>22</v>
      </c>
      <c r="B723">
        <v>14000</v>
      </c>
      <c r="C723" s="43">
        <v>20740219</v>
      </c>
      <c r="D723" s="13">
        <v>232953158.91999999</v>
      </c>
    </row>
    <row r="724" spans="1:4" x14ac:dyDescent="0.25">
      <c r="A724" t="s">
        <v>22</v>
      </c>
      <c r="B724">
        <v>14000</v>
      </c>
      <c r="C724" s="43">
        <v>20740220</v>
      </c>
      <c r="D724" s="13">
        <v>32404.05</v>
      </c>
    </row>
    <row r="725" spans="1:4" x14ac:dyDescent="0.25">
      <c r="A725" t="s">
        <v>22</v>
      </c>
      <c r="B725">
        <v>14000</v>
      </c>
      <c r="C725" s="43">
        <v>20740221</v>
      </c>
      <c r="D725" s="13">
        <v>48999748.020000003</v>
      </c>
    </row>
    <row r="726" spans="1:4" x14ac:dyDescent="0.25">
      <c r="A726" t="s">
        <v>22</v>
      </c>
      <c r="B726">
        <v>14000</v>
      </c>
      <c r="C726" s="43">
        <v>20740222</v>
      </c>
      <c r="D726" s="13">
        <v>60644510.369999997</v>
      </c>
    </row>
    <row r="727" spans="1:4" x14ac:dyDescent="0.25">
      <c r="A727" t="s">
        <v>22</v>
      </c>
      <c r="B727">
        <v>14000</v>
      </c>
      <c r="C727" s="43">
        <v>20740223</v>
      </c>
      <c r="D727" s="13">
        <v>434180432.43000001</v>
      </c>
    </row>
    <row r="728" spans="1:4" x14ac:dyDescent="0.25">
      <c r="A728" t="s">
        <v>22</v>
      </c>
      <c r="B728">
        <v>14000</v>
      </c>
      <c r="C728" s="43">
        <v>20740224</v>
      </c>
      <c r="D728" s="13">
        <v>707285121.87</v>
      </c>
    </row>
    <row r="729" spans="1:4" x14ac:dyDescent="0.25">
      <c r="A729" t="s">
        <v>22</v>
      </c>
      <c r="B729">
        <v>14000</v>
      </c>
      <c r="C729" s="43">
        <v>20740225</v>
      </c>
      <c r="D729" s="13">
        <v>56241828.850000001</v>
      </c>
    </row>
    <row r="730" spans="1:4" x14ac:dyDescent="0.25">
      <c r="A730" t="s">
        <v>22</v>
      </c>
      <c r="B730">
        <v>14000</v>
      </c>
      <c r="C730" s="43">
        <v>20740226</v>
      </c>
      <c r="D730" s="13">
        <v>64621836.539999999</v>
      </c>
    </row>
    <row r="731" spans="1:4" x14ac:dyDescent="0.25">
      <c r="A731" t="s">
        <v>22</v>
      </c>
      <c r="B731">
        <v>14000</v>
      </c>
      <c r="C731" s="43">
        <v>20740227</v>
      </c>
      <c r="D731" s="13">
        <v>63129.11</v>
      </c>
    </row>
    <row r="732" spans="1:4" x14ac:dyDescent="0.25">
      <c r="A732" t="s">
        <v>22</v>
      </c>
      <c r="B732">
        <v>14000</v>
      </c>
      <c r="C732" s="43">
        <v>20740228</v>
      </c>
      <c r="D732" s="13">
        <v>57538699.590000004</v>
      </c>
    </row>
    <row r="733" spans="1:4" x14ac:dyDescent="0.25">
      <c r="A733" t="s">
        <v>22</v>
      </c>
      <c r="B733">
        <v>14000</v>
      </c>
      <c r="C733" s="43">
        <v>20740229</v>
      </c>
      <c r="D733" s="13">
        <v>2243304313.5999999</v>
      </c>
    </row>
    <row r="734" spans="1:4" x14ac:dyDescent="0.25">
      <c r="A734" t="s">
        <v>22</v>
      </c>
      <c r="B734">
        <v>14000</v>
      </c>
      <c r="C734" s="43">
        <v>20740230</v>
      </c>
      <c r="D734" s="13">
        <v>99853299.090000004</v>
      </c>
    </row>
    <row r="735" spans="1:4" x14ac:dyDescent="0.25">
      <c r="A735" t="s">
        <v>22</v>
      </c>
      <c r="B735">
        <v>14000</v>
      </c>
      <c r="C735" s="43">
        <v>20740231</v>
      </c>
      <c r="D735" s="13">
        <v>67638005.510000005</v>
      </c>
    </row>
    <row r="736" spans="1:4" x14ac:dyDescent="0.25">
      <c r="A736" t="s">
        <v>22</v>
      </c>
      <c r="B736">
        <v>14000</v>
      </c>
      <c r="C736" s="43">
        <v>20740301</v>
      </c>
      <c r="D736" s="13">
        <v>54221727.020000003</v>
      </c>
    </row>
    <row r="737" spans="1:4" x14ac:dyDescent="0.25">
      <c r="A737" t="s">
        <v>22</v>
      </c>
      <c r="B737">
        <v>14000</v>
      </c>
      <c r="C737" s="43">
        <v>20740302</v>
      </c>
      <c r="D737" s="13">
        <v>33640761.380000003</v>
      </c>
    </row>
    <row r="738" spans="1:4" x14ac:dyDescent="0.25">
      <c r="A738" t="s">
        <v>22</v>
      </c>
      <c r="B738">
        <v>14000</v>
      </c>
      <c r="C738" s="43">
        <v>20740303</v>
      </c>
      <c r="D738" s="13">
        <v>9251.1</v>
      </c>
    </row>
    <row r="739" spans="1:4" x14ac:dyDescent="0.25">
      <c r="A739" t="s">
        <v>22</v>
      </c>
      <c r="B739">
        <v>14000</v>
      </c>
      <c r="C739" s="43">
        <v>20740304</v>
      </c>
      <c r="D739" s="13">
        <v>39447430.939999998</v>
      </c>
    </row>
    <row r="740" spans="1:4" x14ac:dyDescent="0.25">
      <c r="A740" t="s">
        <v>22</v>
      </c>
      <c r="B740">
        <v>14000</v>
      </c>
      <c r="C740" s="43">
        <v>20740305</v>
      </c>
      <c r="D740" s="13">
        <v>204041124.46000001</v>
      </c>
    </row>
    <row r="741" spans="1:4" x14ac:dyDescent="0.25">
      <c r="A741" t="s">
        <v>22</v>
      </c>
      <c r="B741">
        <v>14000</v>
      </c>
      <c r="C741" s="43">
        <v>20740306</v>
      </c>
      <c r="D741" s="13">
        <v>2317620661.4499998</v>
      </c>
    </row>
    <row r="742" spans="1:4" x14ac:dyDescent="0.25">
      <c r="A742" t="s">
        <v>22</v>
      </c>
      <c r="B742">
        <v>14000</v>
      </c>
      <c r="C742" s="43">
        <v>20740307</v>
      </c>
      <c r="D742" s="13">
        <v>64858589.82</v>
      </c>
    </row>
    <row r="743" spans="1:4" x14ac:dyDescent="0.25">
      <c r="A743" t="s">
        <v>22</v>
      </c>
      <c r="B743">
        <v>14000</v>
      </c>
      <c r="C743" s="43">
        <v>20740308</v>
      </c>
      <c r="D743" s="13">
        <v>50326922.32</v>
      </c>
    </row>
    <row r="744" spans="1:4" x14ac:dyDescent="0.25">
      <c r="A744" t="s">
        <v>22</v>
      </c>
      <c r="B744">
        <v>14000</v>
      </c>
      <c r="C744" s="43">
        <v>20740309</v>
      </c>
      <c r="D744" s="13">
        <v>66767328.539999999</v>
      </c>
    </row>
    <row r="745" spans="1:4" x14ac:dyDescent="0.25">
      <c r="A745" t="s">
        <v>22</v>
      </c>
      <c r="B745">
        <v>14000</v>
      </c>
      <c r="C745" s="43">
        <v>20740310</v>
      </c>
      <c r="D745" s="13">
        <v>19436.759999999998</v>
      </c>
    </row>
    <row r="746" spans="1:4" x14ac:dyDescent="0.25">
      <c r="A746" t="s">
        <v>22</v>
      </c>
      <c r="B746">
        <v>14000</v>
      </c>
      <c r="C746" s="43">
        <v>20740311</v>
      </c>
      <c r="D746" s="13">
        <v>44317290.890000001</v>
      </c>
    </row>
    <row r="747" spans="1:4" x14ac:dyDescent="0.25">
      <c r="A747" t="s">
        <v>22</v>
      </c>
      <c r="B747">
        <v>14000</v>
      </c>
      <c r="C747" s="43">
        <v>20740312</v>
      </c>
      <c r="D747" s="13">
        <v>118998.64</v>
      </c>
    </row>
    <row r="748" spans="1:4" x14ac:dyDescent="0.25">
      <c r="A748" t="s">
        <v>22</v>
      </c>
      <c r="B748">
        <v>14000</v>
      </c>
      <c r="C748" s="43">
        <v>20740313</v>
      </c>
      <c r="D748" s="13">
        <v>42442313.609999999</v>
      </c>
    </row>
    <row r="749" spans="1:4" x14ac:dyDescent="0.25">
      <c r="A749" t="s">
        <v>22</v>
      </c>
      <c r="B749">
        <v>14000</v>
      </c>
      <c r="C749" s="43">
        <v>20740314</v>
      </c>
      <c r="D749" s="13">
        <v>30263559.879999999</v>
      </c>
    </row>
    <row r="750" spans="1:4" x14ac:dyDescent="0.25">
      <c r="A750" t="s">
        <v>22</v>
      </c>
      <c r="B750">
        <v>14000</v>
      </c>
      <c r="C750" s="43">
        <v>20740315</v>
      </c>
      <c r="D750" s="13">
        <v>35536268.770000003</v>
      </c>
    </row>
    <row r="751" spans="1:4" x14ac:dyDescent="0.25">
      <c r="A751" t="s">
        <v>22</v>
      </c>
      <c r="B751">
        <v>14000</v>
      </c>
      <c r="C751" s="43">
        <v>20740316</v>
      </c>
      <c r="D751" s="13">
        <v>27945622.989999998</v>
      </c>
    </row>
    <row r="752" spans="1:4" x14ac:dyDescent="0.25">
      <c r="A752" t="s">
        <v>22</v>
      </c>
      <c r="B752">
        <v>14000</v>
      </c>
      <c r="C752" s="43">
        <v>20740317</v>
      </c>
      <c r="D752" s="13">
        <v>93216.77</v>
      </c>
    </row>
    <row r="753" spans="1:4" x14ac:dyDescent="0.25">
      <c r="A753" t="s">
        <v>22</v>
      </c>
      <c r="B753">
        <v>14000</v>
      </c>
      <c r="C753" s="43">
        <v>20740318</v>
      </c>
      <c r="D753" s="13">
        <v>53581746.030000001</v>
      </c>
    </row>
    <row r="754" spans="1:4" x14ac:dyDescent="0.25">
      <c r="A754" t="s">
        <v>22</v>
      </c>
      <c r="B754">
        <v>14000</v>
      </c>
      <c r="C754" s="43">
        <v>20740319</v>
      </c>
      <c r="D754" s="13">
        <v>67314463.579999998</v>
      </c>
    </row>
    <row r="755" spans="1:4" x14ac:dyDescent="0.25">
      <c r="A755" t="s">
        <v>22</v>
      </c>
      <c r="B755">
        <v>14000</v>
      </c>
      <c r="C755" s="43">
        <v>20740320</v>
      </c>
      <c r="D755" s="13">
        <v>80811569.010000005</v>
      </c>
    </row>
    <row r="756" spans="1:4" x14ac:dyDescent="0.25">
      <c r="A756" t="s">
        <v>22</v>
      </c>
      <c r="B756">
        <v>14000</v>
      </c>
      <c r="C756" s="43">
        <v>20740321</v>
      </c>
      <c r="D756" s="13">
        <v>43737227.130000003</v>
      </c>
    </row>
    <row r="757" spans="1:4" x14ac:dyDescent="0.25">
      <c r="A757" t="s">
        <v>22</v>
      </c>
      <c r="B757">
        <v>14000</v>
      </c>
      <c r="C757" s="43">
        <v>20740322</v>
      </c>
      <c r="D757" s="13">
        <v>50216569.93</v>
      </c>
    </row>
    <row r="758" spans="1:4" x14ac:dyDescent="0.25">
      <c r="A758" t="s">
        <v>22</v>
      </c>
      <c r="B758">
        <v>14000</v>
      </c>
      <c r="C758" s="43">
        <v>20740323</v>
      </c>
      <c r="D758" s="13">
        <v>1732638033.1600001</v>
      </c>
    </row>
    <row r="759" spans="1:4" x14ac:dyDescent="0.25">
      <c r="A759" t="s">
        <v>22</v>
      </c>
      <c r="B759">
        <v>14000</v>
      </c>
      <c r="C759" s="43">
        <v>20740324</v>
      </c>
      <c r="D759" s="13">
        <v>20745.650000000001</v>
      </c>
    </row>
    <row r="760" spans="1:4" x14ac:dyDescent="0.25">
      <c r="A760" t="s">
        <v>22</v>
      </c>
      <c r="B760">
        <v>14000</v>
      </c>
      <c r="C760" s="43">
        <v>20740325</v>
      </c>
      <c r="D760" s="13">
        <v>79280958.379999995</v>
      </c>
    </row>
    <row r="761" spans="1:4" x14ac:dyDescent="0.25">
      <c r="A761" t="s">
        <v>22</v>
      </c>
      <c r="B761">
        <v>14000</v>
      </c>
      <c r="C761" s="43">
        <v>20740326</v>
      </c>
      <c r="D761" s="13">
        <v>63179649.979999997</v>
      </c>
    </row>
    <row r="762" spans="1:4" x14ac:dyDescent="0.25">
      <c r="A762" t="s">
        <v>22</v>
      </c>
      <c r="B762">
        <v>14000</v>
      </c>
      <c r="C762" s="43">
        <v>20740327</v>
      </c>
      <c r="D762" s="13">
        <v>174345837.71000001</v>
      </c>
    </row>
    <row r="763" spans="1:4" x14ac:dyDescent="0.25">
      <c r="A763" t="s">
        <v>22</v>
      </c>
      <c r="B763">
        <v>14000</v>
      </c>
      <c r="C763" s="43">
        <v>20740328</v>
      </c>
      <c r="D763" s="13">
        <v>122322854.79000001</v>
      </c>
    </row>
    <row r="764" spans="1:4" x14ac:dyDescent="0.25">
      <c r="A764" t="s">
        <v>22</v>
      </c>
      <c r="B764">
        <v>14000</v>
      </c>
      <c r="C764" s="43">
        <v>20740329</v>
      </c>
      <c r="D764" s="13">
        <v>3677608339.5799999</v>
      </c>
    </row>
    <row r="765" spans="1:4" x14ac:dyDescent="0.25">
      <c r="A765" t="s">
        <v>22</v>
      </c>
      <c r="B765">
        <v>14000</v>
      </c>
      <c r="C765" s="43">
        <v>20740330</v>
      </c>
      <c r="D765" s="13">
        <v>241853263.83000001</v>
      </c>
    </row>
    <row r="766" spans="1:4" x14ac:dyDescent="0.25">
      <c r="A766" t="s">
        <v>22</v>
      </c>
      <c r="B766">
        <v>14000</v>
      </c>
      <c r="C766" s="43">
        <v>20740331</v>
      </c>
      <c r="D766" s="13">
        <v>2138903589.52</v>
      </c>
    </row>
    <row r="767" spans="1:4" x14ac:dyDescent="0.25">
      <c r="A767" t="s">
        <v>22</v>
      </c>
      <c r="B767">
        <v>15000</v>
      </c>
      <c r="C767" s="43">
        <v>20730402</v>
      </c>
      <c r="D767" s="13">
        <v>4730562.5</v>
      </c>
    </row>
    <row r="768" spans="1:4" x14ac:dyDescent="0.25">
      <c r="A768" t="s">
        <v>22</v>
      </c>
      <c r="B768">
        <v>15000</v>
      </c>
      <c r="C768" s="43">
        <v>20730403</v>
      </c>
      <c r="D768" s="13">
        <v>12038607.199999999</v>
      </c>
    </row>
    <row r="769" spans="1:4" x14ac:dyDescent="0.25">
      <c r="A769" t="s">
        <v>22</v>
      </c>
      <c r="B769">
        <v>15000</v>
      </c>
      <c r="C769" s="43">
        <v>20730404</v>
      </c>
      <c r="D769" s="13">
        <v>3945301.11</v>
      </c>
    </row>
    <row r="770" spans="1:4" x14ac:dyDescent="0.25">
      <c r="A770" t="s">
        <v>22</v>
      </c>
      <c r="B770">
        <v>15000</v>
      </c>
      <c r="C770" s="43">
        <v>20730405</v>
      </c>
      <c r="D770" s="13">
        <v>68333962.180000007</v>
      </c>
    </row>
    <row r="771" spans="1:4" x14ac:dyDescent="0.25">
      <c r="A771" t="s">
        <v>22</v>
      </c>
      <c r="B771">
        <v>15000</v>
      </c>
      <c r="C771" s="43">
        <v>20730406</v>
      </c>
      <c r="D771" s="13">
        <v>6371168</v>
      </c>
    </row>
    <row r="772" spans="1:4" x14ac:dyDescent="0.25">
      <c r="A772" t="s">
        <v>22</v>
      </c>
      <c r="B772">
        <v>15000</v>
      </c>
      <c r="C772" s="43">
        <v>20730407</v>
      </c>
      <c r="D772" s="13">
        <v>8699968.0700000003</v>
      </c>
    </row>
    <row r="773" spans="1:4" x14ac:dyDescent="0.25">
      <c r="A773" t="s">
        <v>22</v>
      </c>
      <c r="B773">
        <v>15000</v>
      </c>
      <c r="C773" s="43">
        <v>20730409</v>
      </c>
      <c r="D773" s="13">
        <v>22602455.289999999</v>
      </c>
    </row>
    <row r="774" spans="1:4" x14ac:dyDescent="0.25">
      <c r="A774" t="s">
        <v>22</v>
      </c>
      <c r="B774">
        <v>15000</v>
      </c>
      <c r="C774" s="43">
        <v>20730410</v>
      </c>
      <c r="D774" s="13">
        <v>14490093.84</v>
      </c>
    </row>
    <row r="775" spans="1:4" x14ac:dyDescent="0.25">
      <c r="A775" t="s">
        <v>22</v>
      </c>
      <c r="B775">
        <v>15000</v>
      </c>
      <c r="C775" s="43">
        <v>20730411</v>
      </c>
      <c r="D775" s="13">
        <v>11821573.4</v>
      </c>
    </row>
    <row r="776" spans="1:4" x14ac:dyDescent="0.25">
      <c r="A776" t="s">
        <v>22</v>
      </c>
      <c r="B776">
        <v>15000</v>
      </c>
      <c r="C776" s="43">
        <v>20730412</v>
      </c>
      <c r="D776" s="13">
        <v>5952266.2000000002</v>
      </c>
    </row>
    <row r="777" spans="1:4" x14ac:dyDescent="0.25">
      <c r="A777" t="s">
        <v>22</v>
      </c>
      <c r="B777">
        <v>15000</v>
      </c>
      <c r="C777" s="43">
        <v>20730413</v>
      </c>
      <c r="D777" s="13">
        <v>10090798</v>
      </c>
    </row>
    <row r="778" spans="1:4" x14ac:dyDescent="0.25">
      <c r="A778" t="s">
        <v>22</v>
      </c>
      <c r="B778">
        <v>15000</v>
      </c>
      <c r="C778" s="43">
        <v>20730414</v>
      </c>
      <c r="D778" s="13">
        <v>1175271</v>
      </c>
    </row>
    <row r="779" spans="1:4" x14ac:dyDescent="0.25">
      <c r="A779" t="s">
        <v>22</v>
      </c>
      <c r="B779">
        <v>15000</v>
      </c>
      <c r="C779" s="43">
        <v>20730416</v>
      </c>
      <c r="D779" s="13">
        <v>5432179.1900000004</v>
      </c>
    </row>
    <row r="780" spans="1:4" x14ac:dyDescent="0.25">
      <c r="A780" t="s">
        <v>22</v>
      </c>
      <c r="B780">
        <v>15000</v>
      </c>
      <c r="C780" s="43">
        <v>20730417</v>
      </c>
      <c r="D780" s="13">
        <v>47008676.219999999</v>
      </c>
    </row>
    <row r="781" spans="1:4" x14ac:dyDescent="0.25">
      <c r="A781" t="s">
        <v>22</v>
      </c>
      <c r="B781">
        <v>15000</v>
      </c>
      <c r="C781" s="43">
        <v>20730418</v>
      </c>
      <c r="D781" s="13">
        <v>217251694.36000001</v>
      </c>
    </row>
    <row r="782" spans="1:4" x14ac:dyDescent="0.25">
      <c r="A782" t="s">
        <v>22</v>
      </c>
      <c r="B782">
        <v>15000</v>
      </c>
      <c r="C782" s="43">
        <v>20730419</v>
      </c>
      <c r="D782" s="13">
        <v>6219748.2999999998</v>
      </c>
    </row>
    <row r="783" spans="1:4" x14ac:dyDescent="0.25">
      <c r="A783" t="s">
        <v>22</v>
      </c>
      <c r="B783">
        <v>15000</v>
      </c>
      <c r="C783" s="43">
        <v>20730420</v>
      </c>
      <c r="D783" s="13">
        <v>41010515.93</v>
      </c>
    </row>
    <row r="784" spans="1:4" x14ac:dyDescent="0.25">
      <c r="A784" t="s">
        <v>22</v>
      </c>
      <c r="B784">
        <v>15000</v>
      </c>
      <c r="C784" s="43">
        <v>20730421</v>
      </c>
      <c r="D784" s="13">
        <v>110031020.92</v>
      </c>
    </row>
    <row r="785" spans="1:4" x14ac:dyDescent="0.25">
      <c r="A785" t="s">
        <v>22</v>
      </c>
      <c r="B785">
        <v>15000</v>
      </c>
      <c r="C785" s="43">
        <v>20730423</v>
      </c>
      <c r="D785" s="13">
        <v>3108164.99</v>
      </c>
    </row>
    <row r="786" spans="1:4" x14ac:dyDescent="0.25">
      <c r="A786" t="s">
        <v>22</v>
      </c>
      <c r="B786">
        <v>15000</v>
      </c>
      <c r="C786" s="43">
        <v>20730424</v>
      </c>
      <c r="D786" s="13">
        <v>4878589.74</v>
      </c>
    </row>
    <row r="787" spans="1:4" x14ac:dyDescent="0.25">
      <c r="A787" t="s">
        <v>22</v>
      </c>
      <c r="B787">
        <v>15000</v>
      </c>
      <c r="C787" s="43">
        <v>20730425</v>
      </c>
      <c r="D787" s="13">
        <v>192291642.13999999</v>
      </c>
    </row>
    <row r="788" spans="1:4" x14ac:dyDescent="0.25">
      <c r="A788" t="s">
        <v>22</v>
      </c>
      <c r="B788">
        <v>15000</v>
      </c>
      <c r="C788" s="43">
        <v>20730426</v>
      </c>
      <c r="D788" s="13">
        <v>6573173.5099999998</v>
      </c>
    </row>
    <row r="789" spans="1:4" x14ac:dyDescent="0.25">
      <c r="A789" t="s">
        <v>22</v>
      </c>
      <c r="B789">
        <v>15000</v>
      </c>
      <c r="C789" s="43">
        <v>20730427</v>
      </c>
      <c r="D789" s="13">
        <v>44636484.619999997</v>
      </c>
    </row>
    <row r="790" spans="1:4" x14ac:dyDescent="0.25">
      <c r="A790" t="s">
        <v>22</v>
      </c>
      <c r="B790">
        <v>15000</v>
      </c>
      <c r="C790" s="43">
        <v>20730428</v>
      </c>
      <c r="D790" s="13">
        <v>21408187.41</v>
      </c>
    </row>
    <row r="791" spans="1:4" x14ac:dyDescent="0.25">
      <c r="A791" t="s">
        <v>22</v>
      </c>
      <c r="B791">
        <v>15000</v>
      </c>
      <c r="C791" s="43">
        <v>20730430</v>
      </c>
      <c r="D791" s="13">
        <v>7267995.54</v>
      </c>
    </row>
    <row r="792" spans="1:4" x14ac:dyDescent="0.25">
      <c r="A792" t="s">
        <v>22</v>
      </c>
      <c r="B792">
        <v>15000</v>
      </c>
      <c r="C792" s="43">
        <v>20730431</v>
      </c>
      <c r="D792" s="13">
        <v>20314268.210000001</v>
      </c>
    </row>
    <row r="793" spans="1:4" x14ac:dyDescent="0.25">
      <c r="A793" t="s">
        <v>22</v>
      </c>
      <c r="B793">
        <v>15000</v>
      </c>
      <c r="C793" s="43">
        <v>20730432</v>
      </c>
      <c r="D793" s="13">
        <v>137990057.59999999</v>
      </c>
    </row>
    <row r="794" spans="1:4" x14ac:dyDescent="0.25">
      <c r="A794" t="s">
        <v>22</v>
      </c>
      <c r="B794">
        <v>15000</v>
      </c>
      <c r="C794" s="43">
        <v>20730501</v>
      </c>
      <c r="D794" s="13">
        <v>6526521.0099999998</v>
      </c>
    </row>
    <row r="795" spans="1:4" x14ac:dyDescent="0.25">
      <c r="A795" t="s">
        <v>22</v>
      </c>
      <c r="B795">
        <v>15000</v>
      </c>
      <c r="C795" s="43">
        <v>20730503</v>
      </c>
      <c r="D795" s="13">
        <v>1721731</v>
      </c>
    </row>
    <row r="796" spans="1:4" x14ac:dyDescent="0.25">
      <c r="A796" t="s">
        <v>22</v>
      </c>
      <c r="B796">
        <v>15000</v>
      </c>
      <c r="C796" s="43">
        <v>20730505</v>
      </c>
      <c r="D796" s="13">
        <v>118182463.64</v>
      </c>
    </row>
    <row r="797" spans="1:4" x14ac:dyDescent="0.25">
      <c r="A797" t="s">
        <v>22</v>
      </c>
      <c r="B797">
        <v>15000</v>
      </c>
      <c r="C797" s="43">
        <v>20730506</v>
      </c>
      <c r="D797" s="13">
        <v>8162977.2699999996</v>
      </c>
    </row>
    <row r="798" spans="1:4" x14ac:dyDescent="0.25">
      <c r="A798" t="s">
        <v>22</v>
      </c>
      <c r="B798">
        <v>15000</v>
      </c>
      <c r="C798" s="43">
        <v>20730507</v>
      </c>
      <c r="D798" s="13">
        <v>22325764.699999999</v>
      </c>
    </row>
    <row r="799" spans="1:4" x14ac:dyDescent="0.25">
      <c r="A799" t="s">
        <v>22</v>
      </c>
      <c r="B799">
        <v>15000</v>
      </c>
      <c r="C799" s="43">
        <v>20730508</v>
      </c>
      <c r="D799" s="13">
        <v>5162193.76</v>
      </c>
    </row>
    <row r="800" spans="1:4" x14ac:dyDescent="0.25">
      <c r="A800" t="s">
        <v>22</v>
      </c>
      <c r="B800">
        <v>15000</v>
      </c>
      <c r="C800" s="43">
        <v>20730510</v>
      </c>
      <c r="D800" s="13">
        <v>2611820.5</v>
      </c>
    </row>
    <row r="801" spans="1:4" x14ac:dyDescent="0.25">
      <c r="A801" t="s">
        <v>22</v>
      </c>
      <c r="B801">
        <v>15000</v>
      </c>
      <c r="C801" s="43">
        <v>20730512</v>
      </c>
      <c r="D801" s="13">
        <v>2769222.48</v>
      </c>
    </row>
    <row r="802" spans="1:4" x14ac:dyDescent="0.25">
      <c r="A802" t="s">
        <v>22</v>
      </c>
      <c r="B802">
        <v>15000</v>
      </c>
      <c r="C802" s="43">
        <v>20730513</v>
      </c>
      <c r="D802" s="13">
        <v>14683809.02</v>
      </c>
    </row>
    <row r="803" spans="1:4" x14ac:dyDescent="0.25">
      <c r="A803" t="s">
        <v>22</v>
      </c>
      <c r="B803">
        <v>15000</v>
      </c>
      <c r="C803" s="43">
        <v>20730514</v>
      </c>
      <c r="D803" s="13">
        <v>3177481.45</v>
      </c>
    </row>
    <row r="804" spans="1:4" x14ac:dyDescent="0.25">
      <c r="A804" t="s">
        <v>22</v>
      </c>
      <c r="B804">
        <v>15000</v>
      </c>
      <c r="C804" s="43">
        <v>20730515</v>
      </c>
      <c r="D804" s="13">
        <v>8636803.25</v>
      </c>
    </row>
    <row r="805" spans="1:4" x14ac:dyDescent="0.25">
      <c r="A805" t="s">
        <v>22</v>
      </c>
      <c r="B805">
        <v>15000</v>
      </c>
      <c r="C805" s="43">
        <v>20730516</v>
      </c>
      <c r="D805" s="13">
        <v>7702322.6799999997</v>
      </c>
    </row>
    <row r="806" spans="1:4" x14ac:dyDescent="0.25">
      <c r="A806" t="s">
        <v>22</v>
      </c>
      <c r="B806">
        <v>15000</v>
      </c>
      <c r="C806" s="43">
        <v>20730517</v>
      </c>
      <c r="D806" s="13">
        <v>56483164.880000003</v>
      </c>
    </row>
    <row r="807" spans="1:4" x14ac:dyDescent="0.25">
      <c r="A807" t="s">
        <v>22</v>
      </c>
      <c r="B807">
        <v>15000</v>
      </c>
      <c r="C807" s="43">
        <v>20730519</v>
      </c>
      <c r="D807" s="13">
        <v>1143830.03</v>
      </c>
    </row>
    <row r="808" spans="1:4" x14ac:dyDescent="0.25">
      <c r="A808" t="s">
        <v>22</v>
      </c>
      <c r="B808">
        <v>15000</v>
      </c>
      <c r="C808" s="43">
        <v>20730520</v>
      </c>
      <c r="D808" s="13">
        <v>1104135.1299999999</v>
      </c>
    </row>
    <row r="809" spans="1:4" x14ac:dyDescent="0.25">
      <c r="A809" t="s">
        <v>22</v>
      </c>
      <c r="B809">
        <v>15000</v>
      </c>
      <c r="C809" s="43">
        <v>20730521</v>
      </c>
      <c r="D809" s="13">
        <v>3214064.89</v>
      </c>
    </row>
    <row r="810" spans="1:4" x14ac:dyDescent="0.25">
      <c r="A810" t="s">
        <v>22</v>
      </c>
      <c r="B810">
        <v>15000</v>
      </c>
      <c r="C810" s="43">
        <v>20730522</v>
      </c>
      <c r="D810" s="13">
        <v>639955.37</v>
      </c>
    </row>
    <row r="811" spans="1:4" x14ac:dyDescent="0.25">
      <c r="A811" t="s">
        <v>22</v>
      </c>
      <c r="B811">
        <v>15000</v>
      </c>
      <c r="C811" s="43">
        <v>20730523</v>
      </c>
      <c r="D811" s="13">
        <v>8037693.0599999996</v>
      </c>
    </row>
    <row r="812" spans="1:4" x14ac:dyDescent="0.25">
      <c r="A812" t="s">
        <v>22</v>
      </c>
      <c r="B812">
        <v>15000</v>
      </c>
      <c r="C812" s="43">
        <v>20730524</v>
      </c>
      <c r="D812" s="13">
        <v>312261.24</v>
      </c>
    </row>
    <row r="813" spans="1:4" x14ac:dyDescent="0.25">
      <c r="A813" t="s">
        <v>22</v>
      </c>
      <c r="B813">
        <v>15000</v>
      </c>
      <c r="C813" s="43">
        <v>20730526</v>
      </c>
      <c r="D813" s="13">
        <v>2754404.25</v>
      </c>
    </row>
    <row r="814" spans="1:4" x14ac:dyDescent="0.25">
      <c r="A814" t="s">
        <v>22</v>
      </c>
      <c r="B814">
        <v>15000</v>
      </c>
      <c r="C814" s="43">
        <v>20730527</v>
      </c>
      <c r="D814" s="13">
        <v>35722323.799999997</v>
      </c>
    </row>
    <row r="815" spans="1:4" x14ac:dyDescent="0.25">
      <c r="A815" t="s">
        <v>22</v>
      </c>
      <c r="B815">
        <v>15000</v>
      </c>
      <c r="C815" s="43">
        <v>20730529</v>
      </c>
      <c r="D815" s="13">
        <v>1070639.93</v>
      </c>
    </row>
    <row r="816" spans="1:4" x14ac:dyDescent="0.25">
      <c r="A816" t="s">
        <v>22</v>
      </c>
      <c r="B816">
        <v>15000</v>
      </c>
      <c r="C816" s="43">
        <v>20730530</v>
      </c>
      <c r="D816" s="13">
        <v>1783038.9</v>
      </c>
    </row>
    <row r="817" spans="1:4" x14ac:dyDescent="0.25">
      <c r="A817" t="s">
        <v>22</v>
      </c>
      <c r="B817">
        <v>15000</v>
      </c>
      <c r="C817" s="43">
        <v>20730531</v>
      </c>
      <c r="D817" s="13">
        <v>3703433.25</v>
      </c>
    </row>
    <row r="818" spans="1:4" x14ac:dyDescent="0.25">
      <c r="A818" t="s">
        <v>22</v>
      </c>
      <c r="B818">
        <v>15000</v>
      </c>
      <c r="C818" s="43">
        <v>20730602</v>
      </c>
      <c r="D818" s="13">
        <v>26669946.09</v>
      </c>
    </row>
    <row r="819" spans="1:4" x14ac:dyDescent="0.25">
      <c r="A819" t="s">
        <v>22</v>
      </c>
      <c r="B819">
        <v>15000</v>
      </c>
      <c r="C819" s="43">
        <v>20730604</v>
      </c>
      <c r="D819" s="13">
        <v>2832669.99</v>
      </c>
    </row>
    <row r="820" spans="1:4" x14ac:dyDescent="0.25">
      <c r="A820" t="s">
        <v>22</v>
      </c>
      <c r="B820">
        <v>15000</v>
      </c>
      <c r="C820" s="43">
        <v>20730605</v>
      </c>
      <c r="D820" s="13">
        <v>2910258.01</v>
      </c>
    </row>
    <row r="821" spans="1:4" x14ac:dyDescent="0.25">
      <c r="A821" t="s">
        <v>22</v>
      </c>
      <c r="B821">
        <v>15000</v>
      </c>
      <c r="C821" s="43">
        <v>20730606</v>
      </c>
      <c r="D821" s="13">
        <v>10041847.539999999</v>
      </c>
    </row>
    <row r="822" spans="1:4" x14ac:dyDescent="0.25">
      <c r="A822" t="s">
        <v>22</v>
      </c>
      <c r="B822">
        <v>15000</v>
      </c>
      <c r="C822" s="43">
        <v>20730607</v>
      </c>
      <c r="D822" s="13">
        <v>2931478.54</v>
      </c>
    </row>
    <row r="823" spans="1:4" x14ac:dyDescent="0.25">
      <c r="A823" t="s">
        <v>22</v>
      </c>
      <c r="B823">
        <v>15000</v>
      </c>
      <c r="C823" s="43">
        <v>20730609</v>
      </c>
      <c r="D823" s="13">
        <v>4161036.34</v>
      </c>
    </row>
    <row r="824" spans="1:4" x14ac:dyDescent="0.25">
      <c r="A824" t="s">
        <v>22</v>
      </c>
      <c r="B824">
        <v>15000</v>
      </c>
      <c r="C824" s="43">
        <v>20730610</v>
      </c>
      <c r="D824" s="13">
        <v>5130734.4800000004</v>
      </c>
    </row>
    <row r="825" spans="1:4" x14ac:dyDescent="0.25">
      <c r="A825" t="s">
        <v>22</v>
      </c>
      <c r="B825">
        <v>15000</v>
      </c>
      <c r="C825" s="43">
        <v>20730611</v>
      </c>
      <c r="D825" s="13">
        <v>2454760.0699999998</v>
      </c>
    </row>
    <row r="826" spans="1:4" x14ac:dyDescent="0.25">
      <c r="A826" t="s">
        <v>22</v>
      </c>
      <c r="B826">
        <v>15000</v>
      </c>
      <c r="C826" s="43">
        <v>20730612</v>
      </c>
      <c r="D826" s="13">
        <v>31009267.309999999</v>
      </c>
    </row>
    <row r="827" spans="1:4" x14ac:dyDescent="0.25">
      <c r="A827" t="s">
        <v>22</v>
      </c>
      <c r="B827">
        <v>15000</v>
      </c>
      <c r="C827" s="43">
        <v>20730613</v>
      </c>
      <c r="D827" s="13">
        <v>2861571.42</v>
      </c>
    </row>
    <row r="828" spans="1:4" x14ac:dyDescent="0.25">
      <c r="A828" t="s">
        <v>22</v>
      </c>
      <c r="B828">
        <v>15000</v>
      </c>
      <c r="C828" s="43">
        <v>20730614</v>
      </c>
      <c r="D828" s="13">
        <v>4071146.81</v>
      </c>
    </row>
    <row r="829" spans="1:4" x14ac:dyDescent="0.25">
      <c r="A829" t="s">
        <v>22</v>
      </c>
      <c r="B829">
        <v>15000</v>
      </c>
      <c r="C829" s="43">
        <v>20730615</v>
      </c>
      <c r="D829" s="13">
        <v>16363.5</v>
      </c>
    </row>
    <row r="830" spans="1:4" x14ac:dyDescent="0.25">
      <c r="A830" t="s">
        <v>22</v>
      </c>
      <c r="B830">
        <v>15000</v>
      </c>
      <c r="C830" s="43">
        <v>20730616</v>
      </c>
      <c r="D830" s="13">
        <v>2663117.39</v>
      </c>
    </row>
    <row r="831" spans="1:4" x14ac:dyDescent="0.25">
      <c r="A831" t="s">
        <v>22</v>
      </c>
      <c r="B831">
        <v>15000</v>
      </c>
      <c r="C831" s="43">
        <v>20730617</v>
      </c>
      <c r="D831" s="13">
        <v>1633030.29</v>
      </c>
    </row>
    <row r="832" spans="1:4" x14ac:dyDescent="0.25">
      <c r="A832" t="s">
        <v>22</v>
      </c>
      <c r="B832">
        <v>15000</v>
      </c>
      <c r="C832" s="43">
        <v>20730618</v>
      </c>
      <c r="D832" s="13">
        <v>4863951.68</v>
      </c>
    </row>
    <row r="833" spans="1:4" x14ac:dyDescent="0.25">
      <c r="A833" t="s">
        <v>22</v>
      </c>
      <c r="B833">
        <v>15000</v>
      </c>
      <c r="C833" s="43">
        <v>20730619</v>
      </c>
      <c r="D833" s="13">
        <v>9252993.7300000004</v>
      </c>
    </row>
    <row r="834" spans="1:4" x14ac:dyDescent="0.25">
      <c r="A834" t="s">
        <v>22</v>
      </c>
      <c r="B834">
        <v>15000</v>
      </c>
      <c r="C834" s="43">
        <v>20730620</v>
      </c>
      <c r="D834" s="13">
        <v>2135319.0499999998</v>
      </c>
    </row>
    <row r="835" spans="1:4" x14ac:dyDescent="0.25">
      <c r="A835" t="s">
        <v>22</v>
      </c>
      <c r="B835">
        <v>15000</v>
      </c>
      <c r="C835" s="43">
        <v>20730621</v>
      </c>
      <c r="D835" s="13">
        <v>2756322.03</v>
      </c>
    </row>
    <row r="836" spans="1:4" x14ac:dyDescent="0.25">
      <c r="A836" t="s">
        <v>22</v>
      </c>
      <c r="B836">
        <v>15000</v>
      </c>
      <c r="C836" s="43">
        <v>20730628</v>
      </c>
      <c r="D836" s="13">
        <v>81294</v>
      </c>
    </row>
    <row r="837" spans="1:4" x14ac:dyDescent="0.25">
      <c r="A837" t="s">
        <v>22</v>
      </c>
      <c r="B837">
        <v>15000</v>
      </c>
      <c r="C837" s="43">
        <v>20730630</v>
      </c>
      <c r="D837" s="13">
        <v>1449686.04</v>
      </c>
    </row>
    <row r="838" spans="1:4" x14ac:dyDescent="0.25">
      <c r="A838" t="s">
        <v>22</v>
      </c>
      <c r="B838">
        <v>15000</v>
      </c>
      <c r="C838" s="43">
        <v>20730701</v>
      </c>
      <c r="D838" s="13">
        <v>22061216.530000001</v>
      </c>
    </row>
    <row r="839" spans="1:4" x14ac:dyDescent="0.25">
      <c r="A839" t="s">
        <v>22</v>
      </c>
      <c r="B839">
        <v>15000</v>
      </c>
      <c r="C839" s="43">
        <v>20730702</v>
      </c>
      <c r="D839" s="13">
        <v>12063468.16</v>
      </c>
    </row>
    <row r="840" spans="1:4" x14ac:dyDescent="0.25">
      <c r="A840" t="s">
        <v>22</v>
      </c>
      <c r="B840">
        <v>15000</v>
      </c>
      <c r="C840" s="43">
        <v>20730703</v>
      </c>
      <c r="D840" s="13">
        <v>557875.11</v>
      </c>
    </row>
    <row r="841" spans="1:4" x14ac:dyDescent="0.25">
      <c r="A841" t="s">
        <v>22</v>
      </c>
      <c r="B841">
        <v>15000</v>
      </c>
      <c r="C841" s="43">
        <v>20730704</v>
      </c>
      <c r="D841" s="13">
        <v>4849778.8600000003</v>
      </c>
    </row>
    <row r="842" spans="1:4" x14ac:dyDescent="0.25">
      <c r="A842" t="s">
        <v>22</v>
      </c>
      <c r="B842">
        <v>15000</v>
      </c>
      <c r="C842" s="43">
        <v>20730705</v>
      </c>
      <c r="D842" s="13">
        <v>2223702</v>
      </c>
    </row>
    <row r="843" spans="1:4" x14ac:dyDescent="0.25">
      <c r="A843" t="s">
        <v>22</v>
      </c>
      <c r="B843">
        <v>15000</v>
      </c>
      <c r="C843" s="43">
        <v>20730707</v>
      </c>
      <c r="D843" s="13">
        <v>911129.86</v>
      </c>
    </row>
    <row r="844" spans="1:4" x14ac:dyDescent="0.25">
      <c r="A844" t="s">
        <v>22</v>
      </c>
      <c r="B844">
        <v>15000</v>
      </c>
      <c r="C844" s="43">
        <v>20730708</v>
      </c>
      <c r="D844" s="13">
        <v>1034342.22</v>
      </c>
    </row>
    <row r="845" spans="1:4" x14ac:dyDescent="0.25">
      <c r="A845" t="s">
        <v>22</v>
      </c>
      <c r="B845">
        <v>15000</v>
      </c>
      <c r="C845" s="43">
        <v>20730709</v>
      </c>
      <c r="D845" s="13">
        <v>3724930.59</v>
      </c>
    </row>
    <row r="846" spans="1:4" x14ac:dyDescent="0.25">
      <c r="A846" t="s">
        <v>22</v>
      </c>
      <c r="B846">
        <v>15000</v>
      </c>
      <c r="C846" s="43">
        <v>20730710</v>
      </c>
      <c r="D846" s="13">
        <v>5307712.12</v>
      </c>
    </row>
    <row r="847" spans="1:4" x14ac:dyDescent="0.25">
      <c r="A847" t="s">
        <v>22</v>
      </c>
      <c r="B847">
        <v>15000</v>
      </c>
      <c r="C847" s="43">
        <v>20730711</v>
      </c>
      <c r="D847" s="13">
        <v>1109200</v>
      </c>
    </row>
    <row r="848" spans="1:4" x14ac:dyDescent="0.25">
      <c r="A848" t="s">
        <v>22</v>
      </c>
      <c r="B848">
        <v>15000</v>
      </c>
      <c r="C848" s="43">
        <v>20730712</v>
      </c>
      <c r="D848" s="13">
        <v>2238590.12</v>
      </c>
    </row>
    <row r="849" spans="1:4" x14ac:dyDescent="0.25">
      <c r="A849" t="s">
        <v>22</v>
      </c>
      <c r="B849">
        <v>15000</v>
      </c>
      <c r="C849" s="43">
        <v>20730718</v>
      </c>
      <c r="D849" s="13">
        <v>4971346</v>
      </c>
    </row>
    <row r="850" spans="1:4" x14ac:dyDescent="0.25">
      <c r="A850" t="s">
        <v>22</v>
      </c>
      <c r="B850">
        <v>15000</v>
      </c>
      <c r="C850" s="43">
        <v>20730719</v>
      </c>
      <c r="D850" s="13">
        <v>2805882.2</v>
      </c>
    </row>
    <row r="851" spans="1:4" x14ac:dyDescent="0.25">
      <c r="A851" t="s">
        <v>22</v>
      </c>
      <c r="B851">
        <v>15000</v>
      </c>
      <c r="C851" s="43">
        <v>20730722</v>
      </c>
      <c r="D851" s="13">
        <v>2279704</v>
      </c>
    </row>
    <row r="852" spans="1:4" x14ac:dyDescent="0.25">
      <c r="A852" t="s">
        <v>22</v>
      </c>
      <c r="B852">
        <v>15000</v>
      </c>
      <c r="C852" s="43">
        <v>20730723</v>
      </c>
      <c r="D852" s="13">
        <v>1805270.02</v>
      </c>
    </row>
    <row r="853" spans="1:4" x14ac:dyDescent="0.25">
      <c r="A853" t="s">
        <v>22</v>
      </c>
      <c r="B853">
        <v>15000</v>
      </c>
      <c r="C853" s="43">
        <v>20730724</v>
      </c>
      <c r="D853" s="13">
        <v>1207620</v>
      </c>
    </row>
    <row r="854" spans="1:4" x14ac:dyDescent="0.25">
      <c r="A854" t="s">
        <v>22</v>
      </c>
      <c r="B854">
        <v>15000</v>
      </c>
      <c r="C854" s="43">
        <v>20730725</v>
      </c>
      <c r="D854" s="13">
        <v>2702346.96</v>
      </c>
    </row>
    <row r="855" spans="1:4" x14ac:dyDescent="0.25">
      <c r="A855" t="s">
        <v>22</v>
      </c>
      <c r="B855">
        <v>15000</v>
      </c>
      <c r="C855" s="43">
        <v>20730726</v>
      </c>
      <c r="D855" s="13">
        <v>925301.42</v>
      </c>
    </row>
    <row r="856" spans="1:4" x14ac:dyDescent="0.25">
      <c r="A856" t="s">
        <v>22</v>
      </c>
      <c r="B856">
        <v>15000</v>
      </c>
      <c r="C856" s="43">
        <v>20730728</v>
      </c>
      <c r="D856" s="13">
        <v>1540079.53</v>
      </c>
    </row>
    <row r="857" spans="1:4" x14ac:dyDescent="0.25">
      <c r="A857" t="s">
        <v>22</v>
      </c>
      <c r="B857">
        <v>15000</v>
      </c>
      <c r="C857" s="43">
        <v>20730729</v>
      </c>
      <c r="D857" s="13">
        <v>1419048.09</v>
      </c>
    </row>
    <row r="858" spans="1:4" x14ac:dyDescent="0.25">
      <c r="A858" t="s">
        <v>22</v>
      </c>
      <c r="B858">
        <v>15000</v>
      </c>
      <c r="C858" s="43">
        <v>20730730</v>
      </c>
      <c r="D858" s="13">
        <v>8915282.1799999997</v>
      </c>
    </row>
    <row r="859" spans="1:4" x14ac:dyDescent="0.25">
      <c r="A859" t="s">
        <v>22</v>
      </c>
      <c r="B859">
        <v>15000</v>
      </c>
      <c r="C859" s="43">
        <v>20730801</v>
      </c>
      <c r="D859" s="13">
        <v>3188641.42</v>
      </c>
    </row>
    <row r="860" spans="1:4" x14ac:dyDescent="0.25">
      <c r="A860" t="s">
        <v>22</v>
      </c>
      <c r="B860">
        <v>15000</v>
      </c>
      <c r="C860" s="43">
        <v>20730802</v>
      </c>
      <c r="D860" s="13">
        <v>2834742.34</v>
      </c>
    </row>
    <row r="861" spans="1:4" x14ac:dyDescent="0.25">
      <c r="A861" t="s">
        <v>22</v>
      </c>
      <c r="B861">
        <v>15000</v>
      </c>
      <c r="C861" s="43">
        <v>20730803</v>
      </c>
      <c r="D861" s="13">
        <v>145653</v>
      </c>
    </row>
    <row r="862" spans="1:4" x14ac:dyDescent="0.25">
      <c r="A862" t="s">
        <v>22</v>
      </c>
      <c r="B862">
        <v>15000</v>
      </c>
      <c r="C862" s="43">
        <v>20730805</v>
      </c>
      <c r="D862" s="13">
        <v>1439896.28</v>
      </c>
    </row>
    <row r="863" spans="1:4" x14ac:dyDescent="0.25">
      <c r="A863" t="s">
        <v>22</v>
      </c>
      <c r="B863">
        <v>15000</v>
      </c>
      <c r="C863" s="43">
        <v>20730806</v>
      </c>
      <c r="D863" s="13">
        <v>6071913.4199999999</v>
      </c>
    </row>
    <row r="864" spans="1:4" x14ac:dyDescent="0.25">
      <c r="A864" t="s">
        <v>22</v>
      </c>
      <c r="B864">
        <v>15000</v>
      </c>
      <c r="C864" s="43">
        <v>20730807</v>
      </c>
      <c r="D864" s="13">
        <v>41890694.520000003</v>
      </c>
    </row>
    <row r="865" spans="1:4" x14ac:dyDescent="0.25">
      <c r="A865" t="s">
        <v>22</v>
      </c>
      <c r="B865">
        <v>15000</v>
      </c>
      <c r="C865" s="43">
        <v>20730808</v>
      </c>
      <c r="D865" s="13">
        <v>3076514.7</v>
      </c>
    </row>
    <row r="866" spans="1:4" x14ac:dyDescent="0.25">
      <c r="A866" t="s">
        <v>22</v>
      </c>
      <c r="B866">
        <v>15000</v>
      </c>
      <c r="C866" s="43">
        <v>20730809</v>
      </c>
      <c r="D866" s="13">
        <v>2059470.67</v>
      </c>
    </row>
    <row r="867" spans="1:4" x14ac:dyDescent="0.25">
      <c r="A867" t="s">
        <v>22</v>
      </c>
      <c r="B867">
        <v>15000</v>
      </c>
      <c r="C867" s="43">
        <v>20730810</v>
      </c>
      <c r="D867" s="13">
        <v>4496282.18</v>
      </c>
    </row>
    <row r="868" spans="1:4" x14ac:dyDescent="0.25">
      <c r="A868" t="s">
        <v>22</v>
      </c>
      <c r="B868">
        <v>15000</v>
      </c>
      <c r="C868" s="43">
        <v>20730812</v>
      </c>
      <c r="D868" s="13">
        <v>2496002.59</v>
      </c>
    </row>
    <row r="869" spans="1:4" x14ac:dyDescent="0.25">
      <c r="A869" t="s">
        <v>22</v>
      </c>
      <c r="B869">
        <v>15000</v>
      </c>
      <c r="C869" s="43">
        <v>20730813</v>
      </c>
      <c r="D869" s="13">
        <v>2307078.52</v>
      </c>
    </row>
    <row r="870" spans="1:4" x14ac:dyDescent="0.25">
      <c r="A870" t="s">
        <v>22</v>
      </c>
      <c r="B870">
        <v>15000</v>
      </c>
      <c r="C870" s="43">
        <v>20730814</v>
      </c>
      <c r="D870" s="13">
        <v>2262084</v>
      </c>
    </row>
    <row r="871" spans="1:4" x14ac:dyDescent="0.25">
      <c r="A871" t="s">
        <v>22</v>
      </c>
      <c r="B871">
        <v>15000</v>
      </c>
      <c r="C871" s="43">
        <v>20730815</v>
      </c>
      <c r="D871" s="13">
        <v>6663554</v>
      </c>
    </row>
    <row r="872" spans="1:4" x14ac:dyDescent="0.25">
      <c r="A872" t="s">
        <v>22</v>
      </c>
      <c r="B872">
        <v>15000</v>
      </c>
      <c r="C872" s="43">
        <v>20730816</v>
      </c>
      <c r="D872" s="13">
        <v>1813098.31</v>
      </c>
    </row>
    <row r="873" spans="1:4" x14ac:dyDescent="0.25">
      <c r="A873" t="s">
        <v>22</v>
      </c>
      <c r="B873">
        <v>15000</v>
      </c>
      <c r="C873" s="43">
        <v>20730817</v>
      </c>
      <c r="D873" s="13">
        <v>7574174.4400000004</v>
      </c>
    </row>
    <row r="874" spans="1:4" x14ac:dyDescent="0.25">
      <c r="A874" t="s">
        <v>22</v>
      </c>
      <c r="B874">
        <v>15000</v>
      </c>
      <c r="C874" s="43">
        <v>20730819</v>
      </c>
      <c r="D874" s="13">
        <v>11417098.060000001</v>
      </c>
    </row>
    <row r="875" spans="1:4" x14ac:dyDescent="0.25">
      <c r="A875" t="s">
        <v>22</v>
      </c>
      <c r="B875">
        <v>15000</v>
      </c>
      <c r="C875" s="43">
        <v>20730820</v>
      </c>
      <c r="D875" s="13">
        <v>3518813.62</v>
      </c>
    </row>
    <row r="876" spans="1:4" x14ac:dyDescent="0.25">
      <c r="A876" t="s">
        <v>22</v>
      </c>
      <c r="B876">
        <v>15000</v>
      </c>
      <c r="C876" s="43">
        <v>20730821</v>
      </c>
      <c r="D876" s="13">
        <v>9618527.2200000007</v>
      </c>
    </row>
    <row r="877" spans="1:4" x14ac:dyDescent="0.25">
      <c r="A877" t="s">
        <v>22</v>
      </c>
      <c r="B877">
        <v>15000</v>
      </c>
      <c r="C877" s="43">
        <v>20730822</v>
      </c>
      <c r="D877" s="13">
        <v>2719738.96</v>
      </c>
    </row>
    <row r="878" spans="1:4" x14ac:dyDescent="0.25">
      <c r="A878" t="s">
        <v>22</v>
      </c>
      <c r="B878">
        <v>15000</v>
      </c>
      <c r="C878" s="43">
        <v>20730823</v>
      </c>
      <c r="D878" s="13">
        <v>671133.18</v>
      </c>
    </row>
    <row r="879" spans="1:4" x14ac:dyDescent="0.25">
      <c r="A879" t="s">
        <v>22</v>
      </c>
      <c r="B879">
        <v>15000</v>
      </c>
      <c r="C879" s="43">
        <v>20730824</v>
      </c>
      <c r="D879" s="13">
        <v>800198</v>
      </c>
    </row>
    <row r="880" spans="1:4" x14ac:dyDescent="0.25">
      <c r="A880" t="s">
        <v>22</v>
      </c>
      <c r="B880">
        <v>15000</v>
      </c>
      <c r="C880" s="43">
        <v>20730826</v>
      </c>
      <c r="D880" s="13">
        <v>9382257.2100000009</v>
      </c>
    </row>
    <row r="881" spans="1:4" x14ac:dyDescent="0.25">
      <c r="A881" t="s">
        <v>22</v>
      </c>
      <c r="B881">
        <v>15000</v>
      </c>
      <c r="C881" s="43">
        <v>20730827</v>
      </c>
      <c r="D881" s="13">
        <v>1478634.45</v>
      </c>
    </row>
    <row r="882" spans="1:4" x14ac:dyDescent="0.25">
      <c r="A882" t="s">
        <v>22</v>
      </c>
      <c r="B882">
        <v>15000</v>
      </c>
      <c r="C882" s="43">
        <v>20730829</v>
      </c>
      <c r="D882" s="13">
        <v>2320784.37</v>
      </c>
    </row>
    <row r="883" spans="1:4" x14ac:dyDescent="0.25">
      <c r="A883" t="s">
        <v>22</v>
      </c>
      <c r="B883">
        <v>15000</v>
      </c>
      <c r="C883" s="43">
        <v>20730830</v>
      </c>
      <c r="D883" s="13">
        <v>2196476.92</v>
      </c>
    </row>
    <row r="884" spans="1:4" x14ac:dyDescent="0.25">
      <c r="A884" t="s">
        <v>22</v>
      </c>
      <c r="B884">
        <v>15000</v>
      </c>
      <c r="C884" s="43">
        <v>20730901</v>
      </c>
      <c r="D884" s="13">
        <v>10475527.09</v>
      </c>
    </row>
    <row r="885" spans="1:4" x14ac:dyDescent="0.25">
      <c r="A885" t="s">
        <v>22</v>
      </c>
      <c r="B885">
        <v>15000</v>
      </c>
      <c r="C885" s="43">
        <v>20730903</v>
      </c>
      <c r="D885" s="13">
        <v>1005574.54</v>
      </c>
    </row>
    <row r="886" spans="1:4" x14ac:dyDescent="0.25">
      <c r="A886" t="s">
        <v>22</v>
      </c>
      <c r="B886">
        <v>15000</v>
      </c>
      <c r="C886" s="43">
        <v>20730904</v>
      </c>
      <c r="D886" s="13">
        <v>655185.6</v>
      </c>
    </row>
    <row r="887" spans="1:4" x14ac:dyDescent="0.25">
      <c r="A887" t="s">
        <v>22</v>
      </c>
      <c r="B887">
        <v>15000</v>
      </c>
      <c r="C887" s="43">
        <v>20730905</v>
      </c>
      <c r="D887" s="13">
        <v>2919993.08</v>
      </c>
    </row>
    <row r="888" spans="1:4" x14ac:dyDescent="0.25">
      <c r="A888" t="s">
        <v>22</v>
      </c>
      <c r="B888">
        <v>15000</v>
      </c>
      <c r="C888" s="43">
        <v>20730906</v>
      </c>
      <c r="D888" s="13">
        <v>244487.85</v>
      </c>
    </row>
    <row r="889" spans="1:4" x14ac:dyDescent="0.25">
      <c r="A889" t="s">
        <v>22</v>
      </c>
      <c r="B889">
        <v>15000</v>
      </c>
      <c r="C889" s="43">
        <v>20730907</v>
      </c>
      <c r="D889" s="13">
        <v>2883340.1</v>
      </c>
    </row>
    <row r="890" spans="1:4" x14ac:dyDescent="0.25">
      <c r="A890" t="s">
        <v>22</v>
      </c>
      <c r="B890">
        <v>15000</v>
      </c>
      <c r="C890" s="43">
        <v>20730908</v>
      </c>
      <c r="D890" s="13">
        <v>841500.7</v>
      </c>
    </row>
    <row r="891" spans="1:4" x14ac:dyDescent="0.25">
      <c r="A891" t="s">
        <v>22</v>
      </c>
      <c r="B891">
        <v>15000</v>
      </c>
      <c r="C891" s="43">
        <v>20730911</v>
      </c>
      <c r="D891" s="13">
        <v>1710006.59</v>
      </c>
    </row>
    <row r="892" spans="1:4" x14ac:dyDescent="0.25">
      <c r="A892" t="s">
        <v>22</v>
      </c>
      <c r="B892">
        <v>15000</v>
      </c>
      <c r="C892" s="43">
        <v>20730912</v>
      </c>
      <c r="D892" s="13">
        <v>464986.01</v>
      </c>
    </row>
    <row r="893" spans="1:4" x14ac:dyDescent="0.25">
      <c r="A893" t="s">
        <v>22</v>
      </c>
      <c r="B893">
        <v>15000</v>
      </c>
      <c r="C893" s="43">
        <v>20730913</v>
      </c>
      <c r="D893" s="13">
        <v>571649.03</v>
      </c>
    </row>
    <row r="894" spans="1:4" x14ac:dyDescent="0.25">
      <c r="A894" t="s">
        <v>22</v>
      </c>
      <c r="B894">
        <v>15000</v>
      </c>
      <c r="C894" s="43">
        <v>20730914</v>
      </c>
      <c r="D894" s="13">
        <v>13848120.24</v>
      </c>
    </row>
    <row r="895" spans="1:4" x14ac:dyDescent="0.25">
      <c r="A895" t="s">
        <v>22</v>
      </c>
      <c r="B895">
        <v>15000</v>
      </c>
      <c r="C895" s="43">
        <v>20730915</v>
      </c>
      <c r="D895" s="13">
        <v>39599723.579999998</v>
      </c>
    </row>
    <row r="896" spans="1:4" x14ac:dyDescent="0.25">
      <c r="A896" t="s">
        <v>22</v>
      </c>
      <c r="B896">
        <v>15000</v>
      </c>
      <c r="C896" s="43">
        <v>20730917</v>
      </c>
      <c r="D896" s="13">
        <v>6999313.4900000002</v>
      </c>
    </row>
    <row r="897" spans="1:4" x14ac:dyDescent="0.25">
      <c r="A897" t="s">
        <v>22</v>
      </c>
      <c r="B897">
        <v>15000</v>
      </c>
      <c r="C897" s="43">
        <v>20730918</v>
      </c>
      <c r="D897" s="13">
        <v>1588403.29</v>
      </c>
    </row>
    <row r="898" spans="1:4" x14ac:dyDescent="0.25">
      <c r="A898" t="s">
        <v>22</v>
      </c>
      <c r="B898">
        <v>15000</v>
      </c>
      <c r="C898" s="43">
        <v>20730919</v>
      </c>
      <c r="D898" s="13">
        <v>7948886.0899999999</v>
      </c>
    </row>
    <row r="899" spans="1:4" x14ac:dyDescent="0.25">
      <c r="A899" t="s">
        <v>22</v>
      </c>
      <c r="B899">
        <v>15000</v>
      </c>
      <c r="C899" s="43">
        <v>20730920</v>
      </c>
      <c r="D899" s="13">
        <v>8894014.6799999997</v>
      </c>
    </row>
    <row r="900" spans="1:4" x14ac:dyDescent="0.25">
      <c r="A900" t="s">
        <v>22</v>
      </c>
      <c r="B900">
        <v>15000</v>
      </c>
      <c r="C900" s="43">
        <v>20730921</v>
      </c>
      <c r="D900" s="13">
        <v>1066883.5</v>
      </c>
    </row>
    <row r="901" spans="1:4" x14ac:dyDescent="0.25">
      <c r="A901" t="s">
        <v>22</v>
      </c>
      <c r="B901">
        <v>15000</v>
      </c>
      <c r="C901" s="43">
        <v>20730922</v>
      </c>
      <c r="D901" s="13">
        <v>1580518.5</v>
      </c>
    </row>
    <row r="902" spans="1:4" x14ac:dyDescent="0.25">
      <c r="A902" t="s">
        <v>22</v>
      </c>
      <c r="B902">
        <v>15000</v>
      </c>
      <c r="C902" s="43">
        <v>20730924</v>
      </c>
      <c r="D902" s="13">
        <v>2577611.09</v>
      </c>
    </row>
    <row r="903" spans="1:4" x14ac:dyDescent="0.25">
      <c r="A903" t="s">
        <v>22</v>
      </c>
      <c r="B903">
        <v>15000</v>
      </c>
      <c r="C903" s="43">
        <v>20730925</v>
      </c>
      <c r="D903" s="13">
        <v>1265800.72</v>
      </c>
    </row>
    <row r="904" spans="1:4" x14ac:dyDescent="0.25">
      <c r="A904" t="s">
        <v>22</v>
      </c>
      <c r="B904">
        <v>15000</v>
      </c>
      <c r="C904" s="43">
        <v>20730926</v>
      </c>
      <c r="D904" s="13">
        <v>2313069.66</v>
      </c>
    </row>
    <row r="905" spans="1:4" x14ac:dyDescent="0.25">
      <c r="A905" t="s">
        <v>22</v>
      </c>
      <c r="B905">
        <v>15000</v>
      </c>
      <c r="C905" s="43">
        <v>20730927</v>
      </c>
      <c r="D905" s="13">
        <v>795593.01</v>
      </c>
    </row>
    <row r="906" spans="1:4" x14ac:dyDescent="0.25">
      <c r="A906" t="s">
        <v>22</v>
      </c>
      <c r="B906">
        <v>15000</v>
      </c>
      <c r="C906" s="43">
        <v>20730928</v>
      </c>
      <c r="D906" s="13">
        <v>183373.7</v>
      </c>
    </row>
    <row r="907" spans="1:4" x14ac:dyDescent="0.25">
      <c r="A907" t="s">
        <v>22</v>
      </c>
      <c r="B907">
        <v>15000</v>
      </c>
      <c r="C907" s="43">
        <v>20730929</v>
      </c>
      <c r="D907" s="13">
        <v>267103591.99000001</v>
      </c>
    </row>
    <row r="908" spans="1:4" x14ac:dyDescent="0.25">
      <c r="A908" t="s">
        <v>22</v>
      </c>
      <c r="B908">
        <v>15000</v>
      </c>
      <c r="C908" s="43">
        <v>20731002</v>
      </c>
      <c r="D908" s="13">
        <v>3703415.5</v>
      </c>
    </row>
    <row r="909" spans="1:4" x14ac:dyDescent="0.25">
      <c r="A909" t="s">
        <v>22</v>
      </c>
      <c r="B909">
        <v>15000</v>
      </c>
      <c r="C909" s="43">
        <v>20731003</v>
      </c>
      <c r="D909" s="13">
        <v>942215.52</v>
      </c>
    </row>
    <row r="910" spans="1:4" x14ac:dyDescent="0.25">
      <c r="A910" t="s">
        <v>22</v>
      </c>
      <c r="B910">
        <v>15000</v>
      </c>
      <c r="C910" s="43">
        <v>20731004</v>
      </c>
      <c r="D910" s="13">
        <v>7765235.3499999996</v>
      </c>
    </row>
    <row r="911" spans="1:4" x14ac:dyDescent="0.25">
      <c r="A911" t="s">
        <v>22</v>
      </c>
      <c r="B911">
        <v>15000</v>
      </c>
      <c r="C911" s="43">
        <v>20731005</v>
      </c>
      <c r="D911" s="13">
        <v>4510744</v>
      </c>
    </row>
    <row r="912" spans="1:4" x14ac:dyDescent="0.25">
      <c r="A912" t="s">
        <v>22</v>
      </c>
      <c r="B912">
        <v>15000</v>
      </c>
      <c r="C912" s="43">
        <v>20731006</v>
      </c>
      <c r="D912" s="13">
        <v>1163187.76</v>
      </c>
    </row>
    <row r="913" spans="1:4" x14ac:dyDescent="0.25">
      <c r="A913" t="s">
        <v>22</v>
      </c>
      <c r="B913">
        <v>15000</v>
      </c>
      <c r="C913" s="43">
        <v>20731007</v>
      </c>
      <c r="D913" s="13">
        <v>1215893.25</v>
      </c>
    </row>
    <row r="914" spans="1:4" x14ac:dyDescent="0.25">
      <c r="A914" t="s">
        <v>22</v>
      </c>
      <c r="B914">
        <v>15000</v>
      </c>
      <c r="C914" s="43">
        <v>20731009</v>
      </c>
      <c r="D914" s="13">
        <v>7883114.7300000004</v>
      </c>
    </row>
    <row r="915" spans="1:4" x14ac:dyDescent="0.25">
      <c r="A915" t="s">
        <v>22</v>
      </c>
      <c r="B915">
        <v>15000</v>
      </c>
      <c r="C915" s="43">
        <v>20731010</v>
      </c>
      <c r="D915" s="13">
        <v>2324725.17</v>
      </c>
    </row>
    <row r="916" spans="1:4" x14ac:dyDescent="0.25">
      <c r="A916" t="s">
        <v>22</v>
      </c>
      <c r="B916">
        <v>15000</v>
      </c>
      <c r="C916" s="43">
        <v>20731011</v>
      </c>
      <c r="D916" s="13">
        <v>5012916.3899999997</v>
      </c>
    </row>
    <row r="917" spans="1:4" x14ac:dyDescent="0.25">
      <c r="A917" t="s">
        <v>22</v>
      </c>
      <c r="B917">
        <v>15000</v>
      </c>
      <c r="C917" s="43">
        <v>20731012</v>
      </c>
      <c r="D917" s="13">
        <v>2964472.59</v>
      </c>
    </row>
    <row r="918" spans="1:4" x14ac:dyDescent="0.25">
      <c r="A918" t="s">
        <v>22</v>
      </c>
      <c r="B918">
        <v>15000</v>
      </c>
      <c r="C918" s="43">
        <v>20731013</v>
      </c>
      <c r="D918" s="13">
        <v>6859320.8399999999</v>
      </c>
    </row>
    <row r="919" spans="1:4" x14ac:dyDescent="0.25">
      <c r="A919" t="s">
        <v>22</v>
      </c>
      <c r="B919">
        <v>15000</v>
      </c>
      <c r="C919" s="43">
        <v>20731014</v>
      </c>
      <c r="D919" s="13">
        <v>3179428.09</v>
      </c>
    </row>
    <row r="920" spans="1:4" x14ac:dyDescent="0.25">
      <c r="A920" t="s">
        <v>22</v>
      </c>
      <c r="B920">
        <v>15000</v>
      </c>
      <c r="C920" s="43">
        <v>20731017</v>
      </c>
      <c r="D920" s="13">
        <v>1179152.53</v>
      </c>
    </row>
    <row r="921" spans="1:4" x14ac:dyDescent="0.25">
      <c r="A921" t="s">
        <v>22</v>
      </c>
      <c r="B921">
        <v>15000</v>
      </c>
      <c r="C921" s="43">
        <v>20731018</v>
      </c>
      <c r="D921" s="13">
        <v>2231463.89</v>
      </c>
    </row>
    <row r="922" spans="1:4" x14ac:dyDescent="0.25">
      <c r="A922" t="s">
        <v>22</v>
      </c>
      <c r="B922">
        <v>15000</v>
      </c>
      <c r="C922" s="43">
        <v>20731019</v>
      </c>
      <c r="D922" s="13">
        <v>8360546.8499999996</v>
      </c>
    </row>
    <row r="923" spans="1:4" x14ac:dyDescent="0.25">
      <c r="A923" t="s">
        <v>22</v>
      </c>
      <c r="B923">
        <v>15000</v>
      </c>
      <c r="C923" s="43">
        <v>20731020</v>
      </c>
      <c r="D923" s="13">
        <v>995608.7</v>
      </c>
    </row>
    <row r="924" spans="1:4" x14ac:dyDescent="0.25">
      <c r="A924" t="s">
        <v>22</v>
      </c>
      <c r="B924">
        <v>15000</v>
      </c>
      <c r="C924" s="43">
        <v>20731021</v>
      </c>
      <c r="D924" s="13">
        <v>769999.78</v>
      </c>
    </row>
    <row r="925" spans="1:4" x14ac:dyDescent="0.25">
      <c r="A925" t="s">
        <v>22</v>
      </c>
      <c r="B925">
        <v>15000</v>
      </c>
      <c r="C925" s="43">
        <v>20731023</v>
      </c>
      <c r="D925" s="13">
        <v>3578141.35</v>
      </c>
    </row>
    <row r="926" spans="1:4" x14ac:dyDescent="0.25">
      <c r="A926" t="s">
        <v>22</v>
      </c>
      <c r="B926">
        <v>15000</v>
      </c>
      <c r="C926" s="43">
        <v>20731024</v>
      </c>
      <c r="D926" s="13">
        <v>1141504.3500000001</v>
      </c>
    </row>
    <row r="927" spans="1:4" x14ac:dyDescent="0.25">
      <c r="A927" t="s">
        <v>22</v>
      </c>
      <c r="B927">
        <v>15000</v>
      </c>
      <c r="C927" s="43">
        <v>20731025</v>
      </c>
      <c r="D927" s="13">
        <v>1785138.8</v>
      </c>
    </row>
    <row r="928" spans="1:4" x14ac:dyDescent="0.25">
      <c r="A928" t="s">
        <v>22</v>
      </c>
      <c r="B928">
        <v>15000</v>
      </c>
      <c r="C928" s="43">
        <v>20731026</v>
      </c>
      <c r="D928" s="13">
        <v>2381472.0499999998</v>
      </c>
    </row>
    <row r="929" spans="1:4" x14ac:dyDescent="0.25">
      <c r="A929" t="s">
        <v>22</v>
      </c>
      <c r="B929">
        <v>15000</v>
      </c>
      <c r="C929" s="43">
        <v>20731027</v>
      </c>
      <c r="D929" s="13">
        <v>8685607.5800000001</v>
      </c>
    </row>
    <row r="930" spans="1:4" x14ac:dyDescent="0.25">
      <c r="A930" t="s">
        <v>22</v>
      </c>
      <c r="B930">
        <v>15000</v>
      </c>
      <c r="C930" s="43">
        <v>20731028</v>
      </c>
      <c r="D930" s="13">
        <v>2299976.86</v>
      </c>
    </row>
    <row r="931" spans="1:4" x14ac:dyDescent="0.25">
      <c r="A931" t="s">
        <v>22</v>
      </c>
      <c r="B931">
        <v>15000</v>
      </c>
      <c r="C931" s="43">
        <v>20731101</v>
      </c>
      <c r="D931" s="13">
        <v>2389385.86</v>
      </c>
    </row>
    <row r="932" spans="1:4" x14ac:dyDescent="0.25">
      <c r="A932" t="s">
        <v>22</v>
      </c>
      <c r="B932">
        <v>15000</v>
      </c>
      <c r="C932" s="43">
        <v>20731102</v>
      </c>
      <c r="D932" s="13">
        <v>5976469</v>
      </c>
    </row>
    <row r="933" spans="1:4" x14ac:dyDescent="0.25">
      <c r="A933" t="s">
        <v>22</v>
      </c>
      <c r="B933">
        <v>15000</v>
      </c>
      <c r="C933" s="43">
        <v>20731103</v>
      </c>
      <c r="D933" s="13">
        <v>7388745.8799999999</v>
      </c>
    </row>
    <row r="934" spans="1:4" x14ac:dyDescent="0.25">
      <c r="A934" t="s">
        <v>22</v>
      </c>
      <c r="B934">
        <v>15000</v>
      </c>
      <c r="C934" s="43">
        <v>20731104</v>
      </c>
      <c r="D934" s="13">
        <v>3391158.06</v>
      </c>
    </row>
    <row r="935" spans="1:4" x14ac:dyDescent="0.25">
      <c r="A935" t="s">
        <v>22</v>
      </c>
      <c r="B935">
        <v>15000</v>
      </c>
      <c r="C935" s="43">
        <v>20731105</v>
      </c>
      <c r="D935" s="13">
        <v>6519473.3700000001</v>
      </c>
    </row>
    <row r="936" spans="1:4" x14ac:dyDescent="0.25">
      <c r="A936" t="s">
        <v>22</v>
      </c>
      <c r="B936">
        <v>15000</v>
      </c>
      <c r="C936" s="43">
        <v>20731106</v>
      </c>
      <c r="D936" s="13">
        <v>4827270.57</v>
      </c>
    </row>
    <row r="937" spans="1:4" x14ac:dyDescent="0.25">
      <c r="A937" t="s">
        <v>22</v>
      </c>
      <c r="B937">
        <v>15000</v>
      </c>
      <c r="C937" s="43">
        <v>20731108</v>
      </c>
      <c r="D937" s="13">
        <v>41115502.170000002</v>
      </c>
    </row>
    <row r="938" spans="1:4" x14ac:dyDescent="0.25">
      <c r="A938" t="s">
        <v>22</v>
      </c>
      <c r="B938">
        <v>15000</v>
      </c>
      <c r="C938" s="43">
        <v>20731109</v>
      </c>
      <c r="D938" s="13">
        <v>14309964.99</v>
      </c>
    </row>
    <row r="939" spans="1:4" x14ac:dyDescent="0.25">
      <c r="A939" t="s">
        <v>22</v>
      </c>
      <c r="B939">
        <v>15000</v>
      </c>
      <c r="C939" s="43">
        <v>20731110</v>
      </c>
      <c r="D939" s="13">
        <v>4857569.24</v>
      </c>
    </row>
    <row r="940" spans="1:4" x14ac:dyDescent="0.25">
      <c r="A940" t="s">
        <v>22</v>
      </c>
      <c r="B940">
        <v>15000</v>
      </c>
      <c r="C940" s="43">
        <v>20731111</v>
      </c>
      <c r="D940" s="13">
        <v>2846307.22</v>
      </c>
    </row>
    <row r="941" spans="1:4" x14ac:dyDescent="0.25">
      <c r="A941" t="s">
        <v>22</v>
      </c>
      <c r="B941">
        <v>15000</v>
      </c>
      <c r="C941" s="43">
        <v>20731112</v>
      </c>
      <c r="D941" s="13">
        <v>1600216.91</v>
      </c>
    </row>
    <row r="942" spans="1:4" x14ac:dyDescent="0.25">
      <c r="A942" t="s">
        <v>22</v>
      </c>
      <c r="B942">
        <v>15000</v>
      </c>
      <c r="C942" s="43">
        <v>20731115</v>
      </c>
      <c r="D942" s="13">
        <v>735211.25</v>
      </c>
    </row>
    <row r="943" spans="1:4" x14ac:dyDescent="0.25">
      <c r="A943" t="s">
        <v>22</v>
      </c>
      <c r="B943">
        <v>15000</v>
      </c>
      <c r="C943" s="43">
        <v>20731116</v>
      </c>
      <c r="D943" s="13">
        <v>3511600</v>
      </c>
    </row>
    <row r="944" spans="1:4" x14ac:dyDescent="0.25">
      <c r="A944" t="s">
        <v>22</v>
      </c>
      <c r="B944">
        <v>15000</v>
      </c>
      <c r="C944" s="43">
        <v>20731117</v>
      </c>
      <c r="D944" s="13">
        <v>534676</v>
      </c>
    </row>
    <row r="945" spans="1:4" x14ac:dyDescent="0.25">
      <c r="A945" t="s">
        <v>22</v>
      </c>
      <c r="B945">
        <v>15000</v>
      </c>
      <c r="C945" s="43">
        <v>20731118</v>
      </c>
      <c r="D945" s="13">
        <v>1209058.68</v>
      </c>
    </row>
    <row r="946" spans="1:4" x14ac:dyDescent="0.25">
      <c r="A946" t="s">
        <v>22</v>
      </c>
      <c r="B946">
        <v>15000</v>
      </c>
      <c r="C946" s="43">
        <v>20731119</v>
      </c>
      <c r="D946" s="13">
        <v>2350751.15</v>
      </c>
    </row>
    <row r="947" spans="1:4" x14ac:dyDescent="0.25">
      <c r="A947" t="s">
        <v>22</v>
      </c>
      <c r="B947">
        <v>15000</v>
      </c>
      <c r="C947" s="43">
        <v>20731120</v>
      </c>
      <c r="D947" s="13">
        <v>13759956.300000001</v>
      </c>
    </row>
    <row r="948" spans="1:4" x14ac:dyDescent="0.25">
      <c r="A948" t="s">
        <v>22</v>
      </c>
      <c r="B948">
        <v>15000</v>
      </c>
      <c r="C948" s="43">
        <v>20731122</v>
      </c>
      <c r="D948" s="13">
        <v>2874193.56</v>
      </c>
    </row>
    <row r="949" spans="1:4" x14ac:dyDescent="0.25">
      <c r="A949" t="s">
        <v>22</v>
      </c>
      <c r="B949">
        <v>15000</v>
      </c>
      <c r="C949" s="43">
        <v>20731123</v>
      </c>
      <c r="D949" s="13">
        <v>873437.5</v>
      </c>
    </row>
    <row r="950" spans="1:4" x14ac:dyDescent="0.25">
      <c r="A950" t="s">
        <v>22</v>
      </c>
      <c r="B950">
        <v>15000</v>
      </c>
      <c r="C950" s="43">
        <v>20731124</v>
      </c>
      <c r="D950" s="13">
        <v>32112722.620000001</v>
      </c>
    </row>
    <row r="951" spans="1:4" x14ac:dyDescent="0.25">
      <c r="A951" t="s">
        <v>22</v>
      </c>
      <c r="B951">
        <v>15000</v>
      </c>
      <c r="C951" s="43">
        <v>20731125</v>
      </c>
      <c r="D951" s="13">
        <v>27547.14</v>
      </c>
    </row>
    <row r="952" spans="1:4" x14ac:dyDescent="0.25">
      <c r="A952" t="s">
        <v>22</v>
      </c>
      <c r="B952">
        <v>15000</v>
      </c>
      <c r="C952" s="43">
        <v>20731126</v>
      </c>
      <c r="D952" s="13">
        <v>3543978.15</v>
      </c>
    </row>
    <row r="953" spans="1:4" x14ac:dyDescent="0.25">
      <c r="A953" t="s">
        <v>22</v>
      </c>
      <c r="B953">
        <v>15000</v>
      </c>
      <c r="C953" s="43">
        <v>20731127</v>
      </c>
      <c r="D953" s="13">
        <v>420005.83</v>
      </c>
    </row>
    <row r="954" spans="1:4" x14ac:dyDescent="0.25">
      <c r="A954" t="s">
        <v>22</v>
      </c>
      <c r="B954">
        <v>15000</v>
      </c>
      <c r="C954" s="43">
        <v>20731129</v>
      </c>
      <c r="D954" s="13">
        <v>5127742</v>
      </c>
    </row>
    <row r="955" spans="1:4" x14ac:dyDescent="0.25">
      <c r="A955" t="s">
        <v>22</v>
      </c>
      <c r="B955">
        <v>15000</v>
      </c>
      <c r="C955" s="43">
        <v>20731130</v>
      </c>
      <c r="D955" s="13">
        <v>785476.7</v>
      </c>
    </row>
    <row r="956" spans="1:4" x14ac:dyDescent="0.25">
      <c r="A956" t="s">
        <v>22</v>
      </c>
      <c r="B956">
        <v>15000</v>
      </c>
      <c r="C956" s="43">
        <v>20731201</v>
      </c>
      <c r="D956" s="13">
        <v>4398897.71</v>
      </c>
    </row>
    <row r="957" spans="1:4" x14ac:dyDescent="0.25">
      <c r="A957" t="s">
        <v>22</v>
      </c>
      <c r="B957">
        <v>15000</v>
      </c>
      <c r="C957" s="43">
        <v>20731202</v>
      </c>
      <c r="D957" s="13">
        <v>1288405.8400000001</v>
      </c>
    </row>
    <row r="958" spans="1:4" x14ac:dyDescent="0.25">
      <c r="A958" t="s">
        <v>22</v>
      </c>
      <c r="B958">
        <v>15000</v>
      </c>
      <c r="C958" s="43">
        <v>20731203</v>
      </c>
      <c r="D958" s="13">
        <v>2366091.6800000002</v>
      </c>
    </row>
    <row r="959" spans="1:4" x14ac:dyDescent="0.25">
      <c r="A959" t="s">
        <v>22</v>
      </c>
      <c r="B959">
        <v>15000</v>
      </c>
      <c r="C959" s="43">
        <v>20731204</v>
      </c>
      <c r="D959" s="13">
        <v>587024.06000000006</v>
      </c>
    </row>
    <row r="960" spans="1:4" x14ac:dyDescent="0.25">
      <c r="A960" t="s">
        <v>22</v>
      </c>
      <c r="B960">
        <v>15000</v>
      </c>
      <c r="C960" s="43">
        <v>20731206</v>
      </c>
      <c r="D960" s="13">
        <v>2328476.2000000002</v>
      </c>
    </row>
    <row r="961" spans="1:4" x14ac:dyDescent="0.25">
      <c r="A961" t="s">
        <v>22</v>
      </c>
      <c r="B961">
        <v>15000</v>
      </c>
      <c r="C961" s="43">
        <v>20731207</v>
      </c>
      <c r="D961" s="13">
        <v>2938175.47</v>
      </c>
    </row>
    <row r="962" spans="1:4" x14ac:dyDescent="0.25">
      <c r="A962" t="s">
        <v>22</v>
      </c>
      <c r="B962">
        <v>15000</v>
      </c>
      <c r="C962" s="43">
        <v>20731208</v>
      </c>
      <c r="D962" s="13">
        <v>129008605.90000001</v>
      </c>
    </row>
    <row r="963" spans="1:4" x14ac:dyDescent="0.25">
      <c r="A963" t="s">
        <v>22</v>
      </c>
      <c r="B963">
        <v>15000</v>
      </c>
      <c r="C963" s="43">
        <v>20731209</v>
      </c>
      <c r="D963" s="13">
        <v>186795.99</v>
      </c>
    </row>
    <row r="964" spans="1:4" x14ac:dyDescent="0.25">
      <c r="A964" t="s">
        <v>22</v>
      </c>
      <c r="B964">
        <v>15000</v>
      </c>
      <c r="C964" s="43">
        <v>20731210</v>
      </c>
      <c r="D964" s="13">
        <v>65653098.439999998</v>
      </c>
    </row>
    <row r="965" spans="1:4" x14ac:dyDescent="0.25">
      <c r="A965" t="s">
        <v>22</v>
      </c>
      <c r="B965">
        <v>15000</v>
      </c>
      <c r="C965" s="43">
        <v>20731211</v>
      </c>
      <c r="D965" s="13">
        <v>534862.56000000006</v>
      </c>
    </row>
    <row r="966" spans="1:4" x14ac:dyDescent="0.25">
      <c r="A966" t="s">
        <v>22</v>
      </c>
      <c r="B966">
        <v>15000</v>
      </c>
      <c r="C966" s="43">
        <v>20731213</v>
      </c>
      <c r="D966" s="13">
        <v>1110843.1499999999</v>
      </c>
    </row>
    <row r="967" spans="1:4" x14ac:dyDescent="0.25">
      <c r="A967" t="s">
        <v>22</v>
      </c>
      <c r="B967">
        <v>15000</v>
      </c>
      <c r="C967" s="43">
        <v>20731214</v>
      </c>
      <c r="D967" s="13">
        <v>674077.46</v>
      </c>
    </row>
    <row r="968" spans="1:4" x14ac:dyDescent="0.25">
      <c r="A968" t="s">
        <v>22</v>
      </c>
      <c r="B968">
        <v>15000</v>
      </c>
      <c r="C968" s="43">
        <v>20731215</v>
      </c>
      <c r="D968" s="13">
        <v>691211.5</v>
      </c>
    </row>
    <row r="969" spans="1:4" x14ac:dyDescent="0.25">
      <c r="A969" t="s">
        <v>22</v>
      </c>
      <c r="B969">
        <v>15000</v>
      </c>
      <c r="C969" s="43">
        <v>20731216</v>
      </c>
      <c r="D969" s="13">
        <v>323666.21000000002</v>
      </c>
    </row>
    <row r="970" spans="1:4" x14ac:dyDescent="0.25">
      <c r="A970" t="s">
        <v>22</v>
      </c>
      <c r="B970">
        <v>15000</v>
      </c>
      <c r="C970" s="43">
        <v>20731217</v>
      </c>
      <c r="D970" s="13">
        <v>3378042</v>
      </c>
    </row>
    <row r="971" spans="1:4" x14ac:dyDescent="0.25">
      <c r="A971" t="s">
        <v>22</v>
      </c>
      <c r="B971">
        <v>15000</v>
      </c>
      <c r="C971" s="43">
        <v>20731218</v>
      </c>
      <c r="D971" s="13">
        <v>295224.24</v>
      </c>
    </row>
    <row r="972" spans="1:4" x14ac:dyDescent="0.25">
      <c r="A972" t="s">
        <v>22</v>
      </c>
      <c r="B972">
        <v>15000</v>
      </c>
      <c r="C972" s="43">
        <v>20731220</v>
      </c>
      <c r="D972" s="13">
        <v>799580.25</v>
      </c>
    </row>
    <row r="973" spans="1:4" x14ac:dyDescent="0.25">
      <c r="A973" t="s">
        <v>22</v>
      </c>
      <c r="B973">
        <v>15000</v>
      </c>
      <c r="C973" s="43">
        <v>20731221</v>
      </c>
      <c r="D973" s="13">
        <v>3289966.81</v>
      </c>
    </row>
    <row r="974" spans="1:4" x14ac:dyDescent="0.25">
      <c r="A974" t="s">
        <v>22</v>
      </c>
      <c r="B974">
        <v>15000</v>
      </c>
      <c r="C974" s="43">
        <v>20731222</v>
      </c>
      <c r="D974" s="13">
        <v>12830202.060000001</v>
      </c>
    </row>
    <row r="975" spans="1:4" x14ac:dyDescent="0.25">
      <c r="A975" t="s">
        <v>22</v>
      </c>
      <c r="B975">
        <v>15000</v>
      </c>
      <c r="C975" s="43">
        <v>20731224</v>
      </c>
      <c r="D975" s="13">
        <v>4325682.6399999997</v>
      </c>
    </row>
    <row r="976" spans="1:4" x14ac:dyDescent="0.25">
      <c r="A976" t="s">
        <v>22</v>
      </c>
      <c r="B976">
        <v>15000</v>
      </c>
      <c r="C976" s="43">
        <v>20731225</v>
      </c>
      <c r="D976" s="13">
        <v>1860518.44</v>
      </c>
    </row>
    <row r="977" spans="1:4" x14ac:dyDescent="0.25">
      <c r="A977" t="s">
        <v>22</v>
      </c>
      <c r="B977">
        <v>15000</v>
      </c>
      <c r="C977" s="43">
        <v>20731227</v>
      </c>
      <c r="D977" s="13">
        <v>3529149.93</v>
      </c>
    </row>
    <row r="978" spans="1:4" x14ac:dyDescent="0.25">
      <c r="A978" t="s">
        <v>22</v>
      </c>
      <c r="B978">
        <v>15000</v>
      </c>
      <c r="C978" s="43">
        <v>20731228</v>
      </c>
      <c r="D978" s="13">
        <v>502306.07</v>
      </c>
    </row>
    <row r="979" spans="1:4" x14ac:dyDescent="0.25">
      <c r="A979" t="s">
        <v>22</v>
      </c>
      <c r="B979">
        <v>15000</v>
      </c>
      <c r="C979" s="43">
        <v>20731229</v>
      </c>
      <c r="D979" s="13">
        <v>16755687.65</v>
      </c>
    </row>
    <row r="980" spans="1:4" x14ac:dyDescent="0.25">
      <c r="A980" t="s">
        <v>22</v>
      </c>
      <c r="B980">
        <v>15000</v>
      </c>
      <c r="C980" s="43">
        <v>20731230</v>
      </c>
      <c r="D980" s="13">
        <v>2466095.0099999998</v>
      </c>
    </row>
    <row r="981" spans="1:4" x14ac:dyDescent="0.25">
      <c r="A981" t="s">
        <v>22</v>
      </c>
      <c r="B981">
        <v>15000</v>
      </c>
      <c r="C981" s="43">
        <v>20731231</v>
      </c>
      <c r="D981" s="13">
        <v>1368833.55</v>
      </c>
    </row>
    <row r="982" spans="1:4" x14ac:dyDescent="0.25">
      <c r="A982" t="s">
        <v>22</v>
      </c>
      <c r="B982">
        <v>15000</v>
      </c>
      <c r="C982" s="43">
        <v>20740103</v>
      </c>
      <c r="D982" s="13">
        <v>1026934.23</v>
      </c>
    </row>
    <row r="983" spans="1:4" x14ac:dyDescent="0.25">
      <c r="A983" t="s">
        <v>22</v>
      </c>
      <c r="B983">
        <v>15000</v>
      </c>
      <c r="C983" s="43">
        <v>20740105</v>
      </c>
      <c r="D983" s="13">
        <v>731497.4</v>
      </c>
    </row>
    <row r="984" spans="1:4" x14ac:dyDescent="0.25">
      <c r="A984" t="s">
        <v>22</v>
      </c>
      <c r="B984">
        <v>15000</v>
      </c>
      <c r="C984" s="43">
        <v>20740106</v>
      </c>
      <c r="D984" s="13">
        <v>1547172.5</v>
      </c>
    </row>
    <row r="985" spans="1:4" x14ac:dyDescent="0.25">
      <c r="A985" t="s">
        <v>22</v>
      </c>
      <c r="B985">
        <v>15000</v>
      </c>
      <c r="C985" s="43">
        <v>20740107</v>
      </c>
      <c r="D985" s="13">
        <v>445315.38</v>
      </c>
    </row>
    <row r="986" spans="1:4" x14ac:dyDescent="0.25">
      <c r="A986" t="s">
        <v>22</v>
      </c>
      <c r="B986">
        <v>15000</v>
      </c>
      <c r="C986" s="43">
        <v>20740108</v>
      </c>
      <c r="D986" s="13">
        <v>433657</v>
      </c>
    </row>
    <row r="987" spans="1:4" x14ac:dyDescent="0.25">
      <c r="A987" t="s">
        <v>22</v>
      </c>
      <c r="B987">
        <v>15000</v>
      </c>
      <c r="C987" s="43">
        <v>20740110</v>
      </c>
      <c r="D987" s="13">
        <v>1022922.8</v>
      </c>
    </row>
    <row r="988" spans="1:4" x14ac:dyDescent="0.25">
      <c r="A988" t="s">
        <v>22</v>
      </c>
      <c r="B988">
        <v>15000</v>
      </c>
      <c r="C988" s="43">
        <v>20740111</v>
      </c>
      <c r="D988" s="13">
        <v>5223589.2300000004</v>
      </c>
    </row>
    <row r="989" spans="1:4" x14ac:dyDescent="0.25">
      <c r="A989" t="s">
        <v>22</v>
      </c>
      <c r="B989">
        <v>15000</v>
      </c>
      <c r="C989" s="43">
        <v>20740112</v>
      </c>
      <c r="D989" s="13">
        <v>49632612.259999998</v>
      </c>
    </row>
    <row r="990" spans="1:4" x14ac:dyDescent="0.25">
      <c r="A990" t="s">
        <v>22</v>
      </c>
      <c r="B990">
        <v>15000</v>
      </c>
      <c r="C990" s="43">
        <v>20740113</v>
      </c>
      <c r="D990" s="13">
        <v>7463918.5099999998</v>
      </c>
    </row>
    <row r="991" spans="1:4" x14ac:dyDescent="0.25">
      <c r="A991" t="s">
        <v>22</v>
      </c>
      <c r="B991">
        <v>15000</v>
      </c>
      <c r="C991" s="43">
        <v>20740114</v>
      </c>
      <c r="D991" s="13">
        <v>7094212.4800000004</v>
      </c>
    </row>
    <row r="992" spans="1:4" x14ac:dyDescent="0.25">
      <c r="A992" t="s">
        <v>22</v>
      </c>
      <c r="B992">
        <v>15000</v>
      </c>
      <c r="C992" s="43">
        <v>20740115</v>
      </c>
      <c r="D992" s="13">
        <v>443753</v>
      </c>
    </row>
    <row r="993" spans="1:4" x14ac:dyDescent="0.25">
      <c r="A993" t="s">
        <v>22</v>
      </c>
      <c r="B993">
        <v>15000</v>
      </c>
      <c r="C993" s="43">
        <v>20740117</v>
      </c>
      <c r="D993" s="13">
        <v>1219977.01</v>
      </c>
    </row>
    <row r="994" spans="1:4" x14ac:dyDescent="0.25">
      <c r="A994" t="s">
        <v>22</v>
      </c>
      <c r="B994">
        <v>15000</v>
      </c>
      <c r="C994" s="43">
        <v>20740119</v>
      </c>
      <c r="D994" s="13">
        <v>2618247.31</v>
      </c>
    </row>
    <row r="995" spans="1:4" x14ac:dyDescent="0.25">
      <c r="A995" t="s">
        <v>22</v>
      </c>
      <c r="B995">
        <v>15000</v>
      </c>
      <c r="C995" s="43">
        <v>20740120</v>
      </c>
      <c r="D995" s="13">
        <v>2903063.08</v>
      </c>
    </row>
    <row r="996" spans="1:4" x14ac:dyDescent="0.25">
      <c r="A996" t="s">
        <v>22</v>
      </c>
      <c r="B996">
        <v>15000</v>
      </c>
      <c r="C996" s="43">
        <v>20740121</v>
      </c>
      <c r="D996" s="13">
        <v>2517702.37</v>
      </c>
    </row>
    <row r="997" spans="1:4" x14ac:dyDescent="0.25">
      <c r="A997" t="s">
        <v>22</v>
      </c>
      <c r="B997">
        <v>15000</v>
      </c>
      <c r="C997" s="43">
        <v>20740122</v>
      </c>
      <c r="D997" s="13">
        <v>365081.4</v>
      </c>
    </row>
    <row r="998" spans="1:4" x14ac:dyDescent="0.25">
      <c r="A998" t="s">
        <v>22</v>
      </c>
      <c r="B998">
        <v>15000</v>
      </c>
      <c r="C998" s="43">
        <v>20740124</v>
      </c>
      <c r="D998" s="13">
        <v>1049408.95</v>
      </c>
    </row>
    <row r="999" spans="1:4" x14ac:dyDescent="0.25">
      <c r="A999" t="s">
        <v>22</v>
      </c>
      <c r="B999">
        <v>15000</v>
      </c>
      <c r="C999" s="43">
        <v>20740125</v>
      </c>
      <c r="D999" s="13">
        <v>1322786.3700000001</v>
      </c>
    </row>
    <row r="1000" spans="1:4" x14ac:dyDescent="0.25">
      <c r="A1000" t="s">
        <v>22</v>
      </c>
      <c r="B1000">
        <v>15000</v>
      </c>
      <c r="C1000" s="43">
        <v>20740126</v>
      </c>
      <c r="D1000" s="13">
        <v>18496374.489999998</v>
      </c>
    </row>
    <row r="1001" spans="1:4" x14ac:dyDescent="0.25">
      <c r="A1001" t="s">
        <v>22</v>
      </c>
      <c r="B1001">
        <v>15000</v>
      </c>
      <c r="C1001" s="43">
        <v>20740128</v>
      </c>
      <c r="D1001" s="13">
        <v>8971372.5800000001</v>
      </c>
    </row>
    <row r="1002" spans="1:4" x14ac:dyDescent="0.25">
      <c r="A1002" t="s">
        <v>22</v>
      </c>
      <c r="B1002">
        <v>15000</v>
      </c>
      <c r="C1002" s="43">
        <v>20740129</v>
      </c>
      <c r="D1002" s="13">
        <v>401740</v>
      </c>
    </row>
    <row r="1003" spans="1:4" x14ac:dyDescent="0.25">
      <c r="A1003" t="s">
        <v>22</v>
      </c>
      <c r="B1003">
        <v>15000</v>
      </c>
      <c r="C1003" s="43">
        <v>20740131</v>
      </c>
      <c r="D1003" s="13">
        <v>283440.8</v>
      </c>
    </row>
    <row r="1004" spans="1:4" x14ac:dyDescent="0.25">
      <c r="A1004" t="s">
        <v>22</v>
      </c>
      <c r="B1004">
        <v>15000</v>
      </c>
      <c r="C1004" s="43">
        <v>20740201</v>
      </c>
      <c r="D1004" s="13">
        <v>1012660.5</v>
      </c>
    </row>
    <row r="1005" spans="1:4" x14ac:dyDescent="0.25">
      <c r="A1005" t="s">
        <v>22</v>
      </c>
      <c r="B1005">
        <v>15000</v>
      </c>
      <c r="C1005" s="43">
        <v>20740202</v>
      </c>
      <c r="D1005" s="13">
        <v>748514.41</v>
      </c>
    </row>
    <row r="1006" spans="1:4" x14ac:dyDescent="0.25">
      <c r="A1006" t="s">
        <v>22</v>
      </c>
      <c r="B1006">
        <v>15000</v>
      </c>
      <c r="C1006" s="43">
        <v>20740203</v>
      </c>
      <c r="D1006" s="13">
        <v>835016.26</v>
      </c>
    </row>
    <row r="1007" spans="1:4" x14ac:dyDescent="0.25">
      <c r="A1007" t="s">
        <v>22</v>
      </c>
      <c r="B1007">
        <v>15000</v>
      </c>
      <c r="C1007" s="43">
        <v>20740204</v>
      </c>
      <c r="D1007" s="13">
        <v>388944.27</v>
      </c>
    </row>
    <row r="1008" spans="1:4" x14ac:dyDescent="0.25">
      <c r="A1008" t="s">
        <v>22</v>
      </c>
      <c r="B1008">
        <v>15000</v>
      </c>
      <c r="C1008" s="43">
        <v>20740205</v>
      </c>
      <c r="D1008" s="13">
        <v>15184268.41</v>
      </c>
    </row>
    <row r="1009" spans="1:4" x14ac:dyDescent="0.25">
      <c r="A1009" t="s">
        <v>22</v>
      </c>
      <c r="B1009">
        <v>15000</v>
      </c>
      <c r="C1009" s="43">
        <v>20740207</v>
      </c>
      <c r="D1009" s="13">
        <v>2367063.85</v>
      </c>
    </row>
    <row r="1010" spans="1:4" x14ac:dyDescent="0.25">
      <c r="A1010" t="s">
        <v>22</v>
      </c>
      <c r="B1010">
        <v>15000</v>
      </c>
      <c r="C1010" s="43">
        <v>20740208</v>
      </c>
      <c r="D1010" s="13">
        <v>1093286.75</v>
      </c>
    </row>
    <row r="1011" spans="1:4" x14ac:dyDescent="0.25">
      <c r="A1011" t="s">
        <v>22</v>
      </c>
      <c r="B1011">
        <v>15000</v>
      </c>
      <c r="C1011" s="43">
        <v>20740209</v>
      </c>
      <c r="D1011" s="13">
        <v>9401441.6199999992</v>
      </c>
    </row>
    <row r="1012" spans="1:4" x14ac:dyDescent="0.25">
      <c r="A1012" t="s">
        <v>22</v>
      </c>
      <c r="B1012">
        <v>15000</v>
      </c>
      <c r="C1012" s="43">
        <v>20740210</v>
      </c>
      <c r="D1012" s="13">
        <v>12468294.529999999</v>
      </c>
    </row>
    <row r="1013" spans="1:4" x14ac:dyDescent="0.25">
      <c r="A1013" t="s">
        <v>22</v>
      </c>
      <c r="B1013">
        <v>15000</v>
      </c>
      <c r="C1013" s="43">
        <v>20740211</v>
      </c>
      <c r="D1013" s="13">
        <v>14878878.98</v>
      </c>
    </row>
    <row r="1014" spans="1:4" x14ac:dyDescent="0.25">
      <c r="A1014" t="s">
        <v>22</v>
      </c>
      <c r="B1014">
        <v>15000</v>
      </c>
      <c r="C1014" s="43">
        <v>20740212</v>
      </c>
      <c r="D1014" s="13">
        <v>2272310.46</v>
      </c>
    </row>
    <row r="1015" spans="1:4" x14ac:dyDescent="0.25">
      <c r="A1015" t="s">
        <v>22</v>
      </c>
      <c r="B1015">
        <v>15000</v>
      </c>
      <c r="C1015" s="43">
        <v>20740214</v>
      </c>
      <c r="D1015" s="13">
        <v>12117820.199999999</v>
      </c>
    </row>
    <row r="1016" spans="1:4" x14ac:dyDescent="0.25">
      <c r="A1016" t="s">
        <v>22</v>
      </c>
      <c r="B1016">
        <v>15000</v>
      </c>
      <c r="C1016" s="43">
        <v>20740216</v>
      </c>
      <c r="D1016" s="13">
        <v>12778707.02</v>
      </c>
    </row>
    <row r="1017" spans="1:4" x14ac:dyDescent="0.25">
      <c r="A1017" t="s">
        <v>22</v>
      </c>
      <c r="B1017">
        <v>15000</v>
      </c>
      <c r="C1017" s="43">
        <v>20740217</v>
      </c>
      <c r="D1017" s="13">
        <v>2223511.88</v>
      </c>
    </row>
    <row r="1018" spans="1:4" x14ac:dyDescent="0.25">
      <c r="A1018" t="s">
        <v>22</v>
      </c>
      <c r="B1018">
        <v>15000</v>
      </c>
      <c r="C1018" s="43">
        <v>20740218</v>
      </c>
      <c r="D1018" s="13">
        <v>3254713.2</v>
      </c>
    </row>
    <row r="1019" spans="1:4" x14ac:dyDescent="0.25">
      <c r="A1019" t="s">
        <v>22</v>
      </c>
      <c r="B1019">
        <v>15000</v>
      </c>
      <c r="C1019" s="43">
        <v>20740219</v>
      </c>
      <c r="D1019" s="13">
        <v>3669165.16</v>
      </c>
    </row>
    <row r="1020" spans="1:4" x14ac:dyDescent="0.25">
      <c r="A1020" t="s">
        <v>22</v>
      </c>
      <c r="B1020">
        <v>15000</v>
      </c>
      <c r="C1020" s="43">
        <v>20740221</v>
      </c>
      <c r="D1020" s="13">
        <v>5732758.4500000002</v>
      </c>
    </row>
    <row r="1021" spans="1:4" x14ac:dyDescent="0.25">
      <c r="A1021" t="s">
        <v>22</v>
      </c>
      <c r="B1021">
        <v>15000</v>
      </c>
      <c r="C1021" s="43">
        <v>20740222</v>
      </c>
      <c r="D1021" s="13">
        <v>3527651.45</v>
      </c>
    </row>
    <row r="1022" spans="1:4" x14ac:dyDescent="0.25">
      <c r="A1022" t="s">
        <v>22</v>
      </c>
      <c r="B1022">
        <v>15000</v>
      </c>
      <c r="C1022" s="43">
        <v>20740223</v>
      </c>
      <c r="D1022" s="13">
        <v>2870450.08</v>
      </c>
    </row>
    <row r="1023" spans="1:4" x14ac:dyDescent="0.25">
      <c r="A1023" t="s">
        <v>22</v>
      </c>
      <c r="B1023">
        <v>15000</v>
      </c>
      <c r="C1023" s="43">
        <v>20740224</v>
      </c>
      <c r="D1023" s="13">
        <v>3166437.1</v>
      </c>
    </row>
    <row r="1024" spans="1:4" x14ac:dyDescent="0.25">
      <c r="A1024" t="s">
        <v>22</v>
      </c>
      <c r="B1024">
        <v>15000</v>
      </c>
      <c r="C1024" s="43">
        <v>20740225</v>
      </c>
      <c r="D1024" s="13">
        <v>17311397.140000001</v>
      </c>
    </row>
    <row r="1025" spans="1:4" x14ac:dyDescent="0.25">
      <c r="A1025" t="s">
        <v>22</v>
      </c>
      <c r="B1025">
        <v>15000</v>
      </c>
      <c r="C1025" s="43">
        <v>20740226</v>
      </c>
      <c r="D1025" s="13">
        <v>301029.25</v>
      </c>
    </row>
    <row r="1026" spans="1:4" x14ac:dyDescent="0.25">
      <c r="A1026" t="s">
        <v>22</v>
      </c>
      <c r="B1026">
        <v>15000</v>
      </c>
      <c r="C1026" s="43">
        <v>20740228</v>
      </c>
      <c r="D1026" s="13">
        <v>1152187.3400000001</v>
      </c>
    </row>
    <row r="1027" spans="1:4" x14ac:dyDescent="0.25">
      <c r="A1027" t="s">
        <v>22</v>
      </c>
      <c r="B1027">
        <v>15000</v>
      </c>
      <c r="C1027" s="43">
        <v>20740229</v>
      </c>
      <c r="D1027" s="13">
        <v>3042916.85</v>
      </c>
    </row>
    <row r="1028" spans="1:4" x14ac:dyDescent="0.25">
      <c r="A1028" t="s">
        <v>22</v>
      </c>
      <c r="B1028">
        <v>15000</v>
      </c>
      <c r="C1028" s="43">
        <v>20740230</v>
      </c>
      <c r="D1028" s="13">
        <v>5614263.1100000003</v>
      </c>
    </row>
    <row r="1029" spans="1:4" x14ac:dyDescent="0.25">
      <c r="A1029" t="s">
        <v>22</v>
      </c>
      <c r="B1029">
        <v>15000</v>
      </c>
      <c r="C1029" s="43">
        <v>20740231</v>
      </c>
      <c r="D1029" s="13">
        <v>47551792.659999996</v>
      </c>
    </row>
    <row r="1030" spans="1:4" x14ac:dyDescent="0.25">
      <c r="A1030" t="s">
        <v>22</v>
      </c>
      <c r="B1030">
        <v>15000</v>
      </c>
      <c r="C1030" s="43">
        <v>20740301</v>
      </c>
      <c r="D1030" s="13">
        <v>3446005.29</v>
      </c>
    </row>
    <row r="1031" spans="1:4" x14ac:dyDescent="0.25">
      <c r="A1031" t="s">
        <v>22</v>
      </c>
      <c r="B1031">
        <v>15000</v>
      </c>
      <c r="C1031" s="43">
        <v>20740302</v>
      </c>
      <c r="D1031" s="13">
        <v>3375641</v>
      </c>
    </row>
    <row r="1032" spans="1:4" x14ac:dyDescent="0.25">
      <c r="A1032" t="s">
        <v>22</v>
      </c>
      <c r="B1032">
        <v>15000</v>
      </c>
      <c r="C1032" s="43">
        <v>20740304</v>
      </c>
      <c r="D1032" s="13">
        <v>1290722.74</v>
      </c>
    </row>
    <row r="1033" spans="1:4" x14ac:dyDescent="0.25">
      <c r="A1033" t="s">
        <v>22</v>
      </c>
      <c r="B1033">
        <v>15000</v>
      </c>
      <c r="C1033" s="43">
        <v>20740305</v>
      </c>
      <c r="D1033" s="13">
        <v>2254609.7999999998</v>
      </c>
    </row>
    <row r="1034" spans="1:4" x14ac:dyDescent="0.25">
      <c r="A1034" t="s">
        <v>22</v>
      </c>
      <c r="B1034">
        <v>15000</v>
      </c>
      <c r="C1034" s="43">
        <v>20740306</v>
      </c>
      <c r="D1034" s="13">
        <v>10509185.83</v>
      </c>
    </row>
    <row r="1035" spans="1:4" x14ac:dyDescent="0.25">
      <c r="A1035" t="s">
        <v>22</v>
      </c>
      <c r="B1035">
        <v>15000</v>
      </c>
      <c r="C1035" s="43">
        <v>20740307</v>
      </c>
      <c r="D1035" s="13">
        <v>424193.3</v>
      </c>
    </row>
    <row r="1036" spans="1:4" x14ac:dyDescent="0.25">
      <c r="A1036" t="s">
        <v>22</v>
      </c>
      <c r="B1036">
        <v>15000</v>
      </c>
      <c r="C1036" s="43">
        <v>20740308</v>
      </c>
      <c r="D1036" s="13">
        <v>23386266.640000001</v>
      </c>
    </row>
    <row r="1037" spans="1:4" x14ac:dyDescent="0.25">
      <c r="A1037" t="s">
        <v>22</v>
      </c>
      <c r="B1037">
        <v>15000</v>
      </c>
      <c r="C1037" s="43">
        <v>20740309</v>
      </c>
      <c r="D1037" s="13">
        <v>12782040.550000001</v>
      </c>
    </row>
    <row r="1038" spans="1:4" x14ac:dyDescent="0.25">
      <c r="A1038" t="s">
        <v>22</v>
      </c>
      <c r="B1038">
        <v>15000</v>
      </c>
      <c r="C1038" s="43">
        <v>20740311</v>
      </c>
      <c r="D1038" s="13">
        <v>5808379.6399999997</v>
      </c>
    </row>
    <row r="1039" spans="1:4" x14ac:dyDescent="0.25">
      <c r="A1039" t="s">
        <v>22</v>
      </c>
      <c r="B1039">
        <v>15000</v>
      </c>
      <c r="C1039" s="43">
        <v>20740312</v>
      </c>
      <c r="D1039" s="13">
        <v>6251</v>
      </c>
    </row>
    <row r="1040" spans="1:4" x14ac:dyDescent="0.25">
      <c r="A1040" t="s">
        <v>22</v>
      </c>
      <c r="B1040">
        <v>15000</v>
      </c>
      <c r="C1040" s="43">
        <v>20740313</v>
      </c>
      <c r="D1040" s="13">
        <v>38635820.43</v>
      </c>
    </row>
    <row r="1041" spans="1:4" x14ac:dyDescent="0.25">
      <c r="A1041" t="s">
        <v>22</v>
      </c>
      <c r="B1041">
        <v>15000</v>
      </c>
      <c r="C1041" s="43">
        <v>20740314</v>
      </c>
      <c r="D1041" s="13">
        <v>2464795.2799999998</v>
      </c>
    </row>
    <row r="1042" spans="1:4" x14ac:dyDescent="0.25">
      <c r="A1042" t="s">
        <v>22</v>
      </c>
      <c r="B1042">
        <v>15000</v>
      </c>
      <c r="C1042" s="43">
        <v>20740315</v>
      </c>
      <c r="D1042" s="13">
        <v>5229340.04</v>
      </c>
    </row>
    <row r="1043" spans="1:4" x14ac:dyDescent="0.25">
      <c r="A1043" t="s">
        <v>22</v>
      </c>
      <c r="B1043">
        <v>15000</v>
      </c>
      <c r="C1043" s="43">
        <v>20740316</v>
      </c>
      <c r="D1043" s="13">
        <v>82101.69</v>
      </c>
    </row>
    <row r="1044" spans="1:4" x14ac:dyDescent="0.25">
      <c r="A1044" t="s">
        <v>22</v>
      </c>
      <c r="B1044">
        <v>15000</v>
      </c>
      <c r="C1044" s="43">
        <v>20740318</v>
      </c>
      <c r="D1044" s="13">
        <v>2867201.61</v>
      </c>
    </row>
    <row r="1045" spans="1:4" x14ac:dyDescent="0.25">
      <c r="A1045" t="s">
        <v>22</v>
      </c>
      <c r="B1045">
        <v>15000</v>
      </c>
      <c r="C1045" s="43">
        <v>20740319</v>
      </c>
      <c r="D1045" s="13">
        <v>7790393.7400000002</v>
      </c>
    </row>
    <row r="1046" spans="1:4" x14ac:dyDescent="0.25">
      <c r="A1046" t="s">
        <v>22</v>
      </c>
      <c r="B1046">
        <v>15000</v>
      </c>
      <c r="C1046" s="43">
        <v>20740320</v>
      </c>
      <c r="D1046" s="13">
        <v>4817189.32</v>
      </c>
    </row>
    <row r="1047" spans="1:4" x14ac:dyDescent="0.25">
      <c r="A1047" t="s">
        <v>22</v>
      </c>
      <c r="B1047">
        <v>15000</v>
      </c>
      <c r="C1047" s="43">
        <v>20740321</v>
      </c>
      <c r="D1047" s="13">
        <v>14703348.060000001</v>
      </c>
    </row>
    <row r="1048" spans="1:4" x14ac:dyDescent="0.25">
      <c r="A1048" t="s">
        <v>22</v>
      </c>
      <c r="B1048">
        <v>15000</v>
      </c>
      <c r="C1048" s="43">
        <v>20740322</v>
      </c>
      <c r="D1048" s="13">
        <v>2329116.09</v>
      </c>
    </row>
    <row r="1049" spans="1:4" x14ac:dyDescent="0.25">
      <c r="A1049" t="s">
        <v>22</v>
      </c>
      <c r="B1049">
        <v>15000</v>
      </c>
      <c r="C1049" s="43">
        <v>20740323</v>
      </c>
      <c r="D1049" s="13">
        <v>3870592.56</v>
      </c>
    </row>
    <row r="1050" spans="1:4" x14ac:dyDescent="0.25">
      <c r="A1050" t="s">
        <v>22</v>
      </c>
      <c r="B1050">
        <v>15000</v>
      </c>
      <c r="C1050" s="43">
        <v>20740325</v>
      </c>
      <c r="D1050" s="13">
        <v>22030864.079999998</v>
      </c>
    </row>
    <row r="1051" spans="1:4" x14ac:dyDescent="0.25">
      <c r="A1051" t="s">
        <v>22</v>
      </c>
      <c r="B1051">
        <v>15000</v>
      </c>
      <c r="C1051" s="43">
        <v>20740326</v>
      </c>
      <c r="D1051" s="13">
        <v>4975005.16</v>
      </c>
    </row>
    <row r="1052" spans="1:4" x14ac:dyDescent="0.25">
      <c r="A1052" t="s">
        <v>22</v>
      </c>
      <c r="B1052">
        <v>15000</v>
      </c>
      <c r="C1052" s="43">
        <v>20740327</v>
      </c>
      <c r="D1052" s="13">
        <v>105603924.2</v>
      </c>
    </row>
    <row r="1053" spans="1:4" x14ac:dyDescent="0.25">
      <c r="A1053" t="s">
        <v>22</v>
      </c>
      <c r="B1053">
        <v>15000</v>
      </c>
      <c r="C1053" s="43">
        <v>20740328</v>
      </c>
      <c r="D1053" s="13">
        <v>10419763.92</v>
      </c>
    </row>
    <row r="1054" spans="1:4" x14ac:dyDescent="0.25">
      <c r="A1054" t="s">
        <v>22</v>
      </c>
      <c r="B1054">
        <v>15000</v>
      </c>
      <c r="C1054" s="43">
        <v>20740329</v>
      </c>
      <c r="D1054" s="13">
        <v>44583175.520000003</v>
      </c>
    </row>
    <row r="1055" spans="1:4" x14ac:dyDescent="0.25">
      <c r="A1055" t="s">
        <v>22</v>
      </c>
      <c r="B1055">
        <v>15000</v>
      </c>
      <c r="C1055" s="43">
        <v>20740330</v>
      </c>
      <c r="D1055" s="13">
        <v>2120151.52</v>
      </c>
    </row>
    <row r="1056" spans="1:4" x14ac:dyDescent="0.25">
      <c r="A1056" t="s">
        <v>22</v>
      </c>
      <c r="B1056">
        <v>15000</v>
      </c>
      <c r="C1056" s="43">
        <v>20740331</v>
      </c>
      <c r="D1056" s="13">
        <v>19152417.890000001</v>
      </c>
    </row>
    <row r="1057" spans="1:4" x14ac:dyDescent="0.25">
      <c r="A1057" t="s">
        <v>22</v>
      </c>
      <c r="B1057">
        <v>15000</v>
      </c>
      <c r="C1057" s="43">
        <v>20740418</v>
      </c>
      <c r="D1057" s="13">
        <v>20000</v>
      </c>
    </row>
    <row r="1058" spans="1:4" x14ac:dyDescent="0.25">
      <c r="A1058" t="s">
        <v>23</v>
      </c>
      <c r="B1058">
        <v>11000</v>
      </c>
      <c r="C1058" s="43">
        <v>20740401</v>
      </c>
      <c r="D1058" s="13">
        <v>361108853.63</v>
      </c>
    </row>
    <row r="1059" spans="1:4" x14ac:dyDescent="0.25">
      <c r="A1059" t="s">
        <v>23</v>
      </c>
      <c r="B1059">
        <v>11000</v>
      </c>
      <c r="C1059" s="43">
        <v>20740402</v>
      </c>
      <c r="D1059" s="13">
        <v>660786760.36000001</v>
      </c>
    </row>
    <row r="1060" spans="1:4" x14ac:dyDescent="0.25">
      <c r="A1060" t="s">
        <v>23</v>
      </c>
      <c r="B1060">
        <v>11000</v>
      </c>
      <c r="C1060" s="43">
        <v>20740403</v>
      </c>
      <c r="D1060" s="13">
        <v>937303649.59000003</v>
      </c>
    </row>
    <row r="1061" spans="1:4" x14ac:dyDescent="0.25">
      <c r="A1061" t="s">
        <v>23</v>
      </c>
      <c r="B1061">
        <v>11000</v>
      </c>
      <c r="C1061" s="43">
        <v>20740404</v>
      </c>
      <c r="D1061" s="13">
        <v>650429058.70000005</v>
      </c>
    </row>
    <row r="1062" spans="1:4" x14ac:dyDescent="0.25">
      <c r="A1062" t="s">
        <v>23</v>
      </c>
      <c r="B1062">
        <v>11000</v>
      </c>
      <c r="C1062" s="43">
        <v>20740405</v>
      </c>
      <c r="D1062" s="13">
        <v>850753725.40999997</v>
      </c>
    </row>
    <row r="1063" spans="1:4" x14ac:dyDescent="0.25">
      <c r="A1063" t="s">
        <v>23</v>
      </c>
      <c r="B1063">
        <v>11000</v>
      </c>
      <c r="C1063" s="43">
        <v>20740406</v>
      </c>
      <c r="D1063" s="13">
        <v>1216388539.2</v>
      </c>
    </row>
    <row r="1064" spans="1:4" x14ac:dyDescent="0.25">
      <c r="A1064" t="s">
        <v>23</v>
      </c>
      <c r="B1064">
        <v>11000</v>
      </c>
      <c r="C1064" s="43">
        <v>20740407</v>
      </c>
      <c r="D1064" s="13">
        <v>22467562.129999999</v>
      </c>
    </row>
    <row r="1065" spans="1:4" x14ac:dyDescent="0.25">
      <c r="A1065" t="s">
        <v>23</v>
      </c>
      <c r="B1065">
        <v>11000</v>
      </c>
      <c r="C1065" s="43">
        <v>20740408</v>
      </c>
      <c r="D1065" s="13">
        <v>1942054326.6800001</v>
      </c>
    </row>
    <row r="1066" spans="1:4" x14ac:dyDescent="0.25">
      <c r="A1066" t="s">
        <v>23</v>
      </c>
      <c r="B1066">
        <v>11000</v>
      </c>
      <c r="C1066" s="43">
        <v>20740409</v>
      </c>
      <c r="D1066" s="13">
        <v>889550157.01999998</v>
      </c>
    </row>
    <row r="1067" spans="1:4" x14ac:dyDescent="0.25">
      <c r="A1067" t="s">
        <v>23</v>
      </c>
      <c r="B1067">
        <v>11000</v>
      </c>
      <c r="C1067" s="43">
        <v>20740410</v>
      </c>
      <c r="D1067" s="13">
        <v>793497809.72000003</v>
      </c>
    </row>
    <row r="1068" spans="1:4" x14ac:dyDescent="0.25">
      <c r="A1068" t="s">
        <v>23</v>
      </c>
      <c r="B1068">
        <v>11000</v>
      </c>
      <c r="C1068" s="43">
        <v>20740411</v>
      </c>
      <c r="D1068" s="13">
        <v>774666093.38</v>
      </c>
    </row>
    <row r="1069" spans="1:4" x14ac:dyDescent="0.25">
      <c r="A1069" t="s">
        <v>23</v>
      </c>
      <c r="B1069">
        <v>11000</v>
      </c>
      <c r="C1069" s="43">
        <v>20740412</v>
      </c>
      <c r="D1069" s="13">
        <v>1355959727.8399999</v>
      </c>
    </row>
    <row r="1070" spans="1:4" x14ac:dyDescent="0.25">
      <c r="A1070" t="s">
        <v>23</v>
      </c>
      <c r="B1070">
        <v>11000</v>
      </c>
      <c r="C1070" s="43">
        <v>20740413</v>
      </c>
      <c r="D1070" s="13">
        <v>159599634</v>
      </c>
    </row>
    <row r="1071" spans="1:4" x14ac:dyDescent="0.25">
      <c r="A1071" t="s">
        <v>23</v>
      </c>
      <c r="B1071">
        <v>11000</v>
      </c>
      <c r="C1071" s="43">
        <v>20740414</v>
      </c>
      <c r="D1071" s="13">
        <v>78822433</v>
      </c>
    </row>
    <row r="1072" spans="1:4" x14ac:dyDescent="0.25">
      <c r="A1072" t="s">
        <v>23</v>
      </c>
      <c r="B1072">
        <v>11000</v>
      </c>
      <c r="C1072" s="43">
        <v>20740415</v>
      </c>
      <c r="D1072" s="13">
        <v>1996404029.74</v>
      </c>
    </row>
    <row r="1073" spans="1:4" x14ac:dyDescent="0.25">
      <c r="A1073" t="s">
        <v>23</v>
      </c>
      <c r="B1073">
        <v>11000</v>
      </c>
      <c r="C1073" s="43">
        <v>20740416</v>
      </c>
      <c r="D1073" s="13">
        <v>1298103851.23</v>
      </c>
    </row>
    <row r="1074" spans="1:4" x14ac:dyDescent="0.25">
      <c r="A1074" t="s">
        <v>23</v>
      </c>
      <c r="B1074">
        <v>11000</v>
      </c>
      <c r="C1074" s="43">
        <v>20740417</v>
      </c>
      <c r="D1074" s="13">
        <v>2659383443.8899999</v>
      </c>
    </row>
    <row r="1075" spans="1:4" x14ac:dyDescent="0.25">
      <c r="A1075" t="s">
        <v>23</v>
      </c>
      <c r="B1075">
        <v>11000</v>
      </c>
      <c r="C1075" s="43">
        <v>20740418</v>
      </c>
      <c r="D1075" s="13">
        <v>1649927171.6400001</v>
      </c>
    </row>
    <row r="1076" spans="1:4" x14ac:dyDescent="0.25">
      <c r="A1076" t="s">
        <v>23</v>
      </c>
      <c r="B1076">
        <v>11000</v>
      </c>
      <c r="C1076" s="43">
        <v>20740419</v>
      </c>
      <c r="D1076" s="13">
        <v>999309955.25</v>
      </c>
    </row>
    <row r="1077" spans="1:4" x14ac:dyDescent="0.25">
      <c r="A1077" t="s">
        <v>23</v>
      </c>
      <c r="B1077">
        <v>11000</v>
      </c>
      <c r="C1077" s="43">
        <v>20740420</v>
      </c>
      <c r="D1077" s="13">
        <v>483253207.75</v>
      </c>
    </row>
    <row r="1078" spans="1:4" x14ac:dyDescent="0.25">
      <c r="A1078" t="s">
        <v>23</v>
      </c>
      <c r="B1078">
        <v>11000</v>
      </c>
      <c r="C1078" s="43">
        <v>20740421</v>
      </c>
      <c r="D1078" s="13">
        <v>26651276.120000001</v>
      </c>
    </row>
    <row r="1079" spans="1:4" x14ac:dyDescent="0.25">
      <c r="A1079" t="s">
        <v>23</v>
      </c>
      <c r="B1079">
        <v>11000</v>
      </c>
      <c r="C1079" s="43">
        <v>20740422</v>
      </c>
      <c r="D1079" s="13">
        <v>2319702722.6999998</v>
      </c>
    </row>
    <row r="1080" spans="1:4" x14ac:dyDescent="0.25">
      <c r="A1080" t="s">
        <v>23</v>
      </c>
      <c r="B1080">
        <v>11000</v>
      </c>
      <c r="C1080" s="43">
        <v>20740423</v>
      </c>
      <c r="D1080" s="13">
        <v>1873089709.01</v>
      </c>
    </row>
    <row r="1081" spans="1:4" x14ac:dyDescent="0.25">
      <c r="A1081" t="s">
        <v>23</v>
      </c>
      <c r="B1081">
        <v>11000</v>
      </c>
      <c r="C1081" s="43">
        <v>20740424</v>
      </c>
      <c r="D1081" s="13">
        <v>802135991.44000006</v>
      </c>
    </row>
    <row r="1082" spans="1:4" x14ac:dyDescent="0.25">
      <c r="A1082" t="s">
        <v>23</v>
      </c>
      <c r="B1082">
        <v>11000</v>
      </c>
      <c r="C1082" s="43">
        <v>20740425</v>
      </c>
      <c r="D1082" s="13">
        <v>8272492086.4099998</v>
      </c>
    </row>
    <row r="1083" spans="1:4" x14ac:dyDescent="0.25">
      <c r="A1083" t="s">
        <v>23</v>
      </c>
      <c r="B1083">
        <v>11000</v>
      </c>
      <c r="C1083" s="43">
        <v>20740426</v>
      </c>
      <c r="D1083" s="13">
        <v>3971771585.3699999</v>
      </c>
    </row>
    <row r="1084" spans="1:4" x14ac:dyDescent="0.25">
      <c r="A1084" t="s">
        <v>23</v>
      </c>
      <c r="B1084">
        <v>11000</v>
      </c>
      <c r="C1084" s="43">
        <v>20740427</v>
      </c>
      <c r="D1084" s="13">
        <v>586651093.89999998</v>
      </c>
    </row>
    <row r="1085" spans="1:4" x14ac:dyDescent="0.25">
      <c r="A1085" t="s">
        <v>23</v>
      </c>
      <c r="B1085">
        <v>11000</v>
      </c>
      <c r="C1085" s="43">
        <v>20740428</v>
      </c>
      <c r="D1085" s="13">
        <v>6499067.0999999996</v>
      </c>
    </row>
    <row r="1086" spans="1:4" x14ac:dyDescent="0.25">
      <c r="A1086" t="s">
        <v>23</v>
      </c>
      <c r="B1086">
        <v>11000</v>
      </c>
      <c r="C1086" s="43">
        <v>20740429</v>
      </c>
      <c r="D1086" s="13">
        <v>1277758819.24</v>
      </c>
    </row>
    <row r="1087" spans="1:4" x14ac:dyDescent="0.25">
      <c r="A1087" t="s">
        <v>23</v>
      </c>
      <c r="B1087">
        <v>11000</v>
      </c>
      <c r="C1087" s="43">
        <v>20740430</v>
      </c>
      <c r="D1087" s="13">
        <v>1128441340.8</v>
      </c>
    </row>
    <row r="1088" spans="1:4" x14ac:dyDescent="0.25">
      <c r="A1088" t="s">
        <v>23</v>
      </c>
      <c r="B1088">
        <v>11000</v>
      </c>
      <c r="C1088" s="43">
        <v>20740431</v>
      </c>
      <c r="D1088" s="13">
        <v>875349034.25999999</v>
      </c>
    </row>
    <row r="1089" spans="1:4" x14ac:dyDescent="0.25">
      <c r="A1089" t="s">
        <v>23</v>
      </c>
      <c r="B1089">
        <v>11000</v>
      </c>
      <c r="C1089" s="43">
        <v>20740432</v>
      </c>
      <c r="D1089" s="13">
        <v>3049619469.0500002</v>
      </c>
    </row>
    <row r="1090" spans="1:4" x14ac:dyDescent="0.25">
      <c r="A1090" t="s">
        <v>23</v>
      </c>
      <c r="B1090">
        <v>11000</v>
      </c>
      <c r="C1090" s="43">
        <v>20740501</v>
      </c>
      <c r="D1090" s="13">
        <v>702564267.38999999</v>
      </c>
    </row>
    <row r="1091" spans="1:4" x14ac:dyDescent="0.25">
      <c r="A1091" t="s">
        <v>23</v>
      </c>
      <c r="B1091">
        <v>11000</v>
      </c>
      <c r="C1091" s="43">
        <v>20740502</v>
      </c>
      <c r="D1091" s="13">
        <v>308272135.14999998</v>
      </c>
    </row>
    <row r="1092" spans="1:4" x14ac:dyDescent="0.25">
      <c r="A1092" t="s">
        <v>23</v>
      </c>
      <c r="B1092">
        <v>11000</v>
      </c>
      <c r="C1092" s="43">
        <v>20740503</v>
      </c>
      <c r="D1092" s="13">
        <v>63430981</v>
      </c>
    </row>
    <row r="1093" spans="1:4" x14ac:dyDescent="0.25">
      <c r="A1093" t="s">
        <v>23</v>
      </c>
      <c r="B1093">
        <v>11000</v>
      </c>
      <c r="C1093" s="43">
        <v>20740504</v>
      </c>
      <c r="D1093" s="13">
        <v>1415461107.9400001</v>
      </c>
    </row>
    <row r="1094" spans="1:4" x14ac:dyDescent="0.25">
      <c r="A1094" t="s">
        <v>23</v>
      </c>
      <c r="B1094">
        <v>11000</v>
      </c>
      <c r="C1094" s="43">
        <v>20740505</v>
      </c>
      <c r="D1094" s="13">
        <v>899423363.27999997</v>
      </c>
    </row>
    <row r="1095" spans="1:4" x14ac:dyDescent="0.25">
      <c r="A1095" t="s">
        <v>23</v>
      </c>
      <c r="B1095">
        <v>11000</v>
      </c>
      <c r="C1095" s="43">
        <v>20740506</v>
      </c>
      <c r="D1095" s="13">
        <v>820265634.54999995</v>
      </c>
    </row>
    <row r="1096" spans="1:4" x14ac:dyDescent="0.25">
      <c r="A1096" t="s">
        <v>23</v>
      </c>
      <c r="B1096">
        <v>11000</v>
      </c>
      <c r="C1096" s="43">
        <v>20740507</v>
      </c>
      <c r="D1096" s="13">
        <v>1413552302.8</v>
      </c>
    </row>
    <row r="1097" spans="1:4" x14ac:dyDescent="0.25">
      <c r="A1097" t="s">
        <v>23</v>
      </c>
      <c r="B1097">
        <v>11000</v>
      </c>
      <c r="C1097" s="43">
        <v>20740508</v>
      </c>
      <c r="D1097" s="13">
        <v>658284504.44000006</v>
      </c>
    </row>
    <row r="1098" spans="1:4" x14ac:dyDescent="0.25">
      <c r="A1098" t="s">
        <v>23</v>
      </c>
      <c r="B1098">
        <v>11000</v>
      </c>
      <c r="C1098" s="43">
        <v>20740509</v>
      </c>
      <c r="D1098" s="13">
        <v>1329463675.6700001</v>
      </c>
    </row>
    <row r="1099" spans="1:4" x14ac:dyDescent="0.25">
      <c r="A1099" t="s">
        <v>23</v>
      </c>
      <c r="B1099">
        <v>11000</v>
      </c>
      <c r="C1099" s="43">
        <v>20740510</v>
      </c>
      <c r="D1099" s="13">
        <v>44106614</v>
      </c>
    </row>
    <row r="1100" spans="1:4" x14ac:dyDescent="0.25">
      <c r="A1100" t="s">
        <v>23</v>
      </c>
      <c r="B1100">
        <v>11000</v>
      </c>
      <c r="C1100" s="43">
        <v>20740511</v>
      </c>
      <c r="D1100" s="13">
        <v>1753701536.52</v>
      </c>
    </row>
    <row r="1101" spans="1:4" x14ac:dyDescent="0.25">
      <c r="A1101" t="s">
        <v>23</v>
      </c>
      <c r="B1101">
        <v>11000</v>
      </c>
      <c r="C1101" s="43">
        <v>20740512</v>
      </c>
      <c r="D1101" s="13">
        <v>819135002.37</v>
      </c>
    </row>
    <row r="1102" spans="1:4" x14ac:dyDescent="0.25">
      <c r="A1102" t="s">
        <v>23</v>
      </c>
      <c r="B1102">
        <v>11000</v>
      </c>
      <c r="C1102" s="43">
        <v>20740513</v>
      </c>
      <c r="D1102" s="13">
        <v>35923184.82</v>
      </c>
    </row>
    <row r="1103" spans="1:4" x14ac:dyDescent="0.25">
      <c r="A1103" t="s">
        <v>23</v>
      </c>
      <c r="B1103">
        <v>11000</v>
      </c>
      <c r="C1103" s="43">
        <v>20740514</v>
      </c>
      <c r="D1103" s="13">
        <v>1626832739.96</v>
      </c>
    </row>
    <row r="1104" spans="1:4" x14ac:dyDescent="0.25">
      <c r="A1104" t="s">
        <v>23</v>
      </c>
      <c r="B1104">
        <v>11000</v>
      </c>
      <c r="C1104" s="43">
        <v>20740515</v>
      </c>
      <c r="D1104" s="13">
        <v>1108661357</v>
      </c>
    </row>
    <row r="1105" spans="1:4" x14ac:dyDescent="0.25">
      <c r="A1105" t="s">
        <v>23</v>
      </c>
      <c r="B1105">
        <v>11000</v>
      </c>
      <c r="C1105" s="43">
        <v>20740516</v>
      </c>
      <c r="D1105" s="13">
        <v>550436096.22000003</v>
      </c>
    </row>
    <row r="1106" spans="1:4" x14ac:dyDescent="0.25">
      <c r="A1106" t="s">
        <v>23</v>
      </c>
      <c r="B1106">
        <v>11000</v>
      </c>
      <c r="C1106" s="43">
        <v>20740517</v>
      </c>
      <c r="D1106" s="13">
        <v>904099246</v>
      </c>
    </row>
    <row r="1107" spans="1:4" x14ac:dyDescent="0.25">
      <c r="A1107" t="s">
        <v>23</v>
      </c>
      <c r="B1107">
        <v>11000</v>
      </c>
      <c r="C1107" s="43">
        <v>20740518</v>
      </c>
      <c r="D1107" s="13">
        <v>10217167</v>
      </c>
    </row>
    <row r="1108" spans="1:4" x14ac:dyDescent="0.25">
      <c r="A1108" t="s">
        <v>23</v>
      </c>
      <c r="B1108">
        <v>11000</v>
      </c>
      <c r="C1108" s="43">
        <v>20740519</v>
      </c>
      <c r="D1108" s="13">
        <v>1889375335.26</v>
      </c>
    </row>
    <row r="1109" spans="1:4" x14ac:dyDescent="0.25">
      <c r="A1109" t="s">
        <v>23</v>
      </c>
      <c r="B1109">
        <v>11000</v>
      </c>
      <c r="C1109" s="43">
        <v>20740520</v>
      </c>
      <c r="D1109" s="13">
        <v>346624258.64999998</v>
      </c>
    </row>
    <row r="1110" spans="1:4" x14ac:dyDescent="0.25">
      <c r="A1110" t="s">
        <v>23</v>
      </c>
      <c r="B1110">
        <v>11000</v>
      </c>
      <c r="C1110" s="43">
        <v>20740521</v>
      </c>
      <c r="D1110" s="13">
        <v>1800132037.3399999</v>
      </c>
    </row>
    <row r="1111" spans="1:4" x14ac:dyDescent="0.25">
      <c r="A1111" t="s">
        <v>23</v>
      </c>
      <c r="B1111">
        <v>11000</v>
      </c>
      <c r="C1111" s="43">
        <v>20740522</v>
      </c>
      <c r="D1111" s="13">
        <v>1366272123.1099999</v>
      </c>
    </row>
    <row r="1112" spans="1:4" x14ac:dyDescent="0.25">
      <c r="A1112" t="s">
        <v>23</v>
      </c>
      <c r="B1112">
        <v>11000</v>
      </c>
      <c r="C1112" s="43">
        <v>20740523</v>
      </c>
      <c r="D1112" s="13">
        <v>3089479436.23</v>
      </c>
    </row>
    <row r="1113" spans="1:4" x14ac:dyDescent="0.25">
      <c r="A1113" t="s">
        <v>23</v>
      </c>
      <c r="B1113">
        <v>11000</v>
      </c>
      <c r="C1113" s="43">
        <v>20740524</v>
      </c>
      <c r="D1113" s="13">
        <v>1330609850</v>
      </c>
    </row>
    <row r="1114" spans="1:4" x14ac:dyDescent="0.25">
      <c r="A1114" t="s">
        <v>23</v>
      </c>
      <c r="B1114">
        <v>11000</v>
      </c>
      <c r="C1114" s="43">
        <v>20740525</v>
      </c>
      <c r="D1114" s="13">
        <v>4900479897.1999998</v>
      </c>
    </row>
    <row r="1115" spans="1:4" x14ac:dyDescent="0.25">
      <c r="A1115" t="s">
        <v>23</v>
      </c>
      <c r="B1115">
        <v>11000</v>
      </c>
      <c r="C1115" s="43">
        <v>20740526</v>
      </c>
      <c r="D1115" s="13">
        <v>1656138008.45</v>
      </c>
    </row>
    <row r="1116" spans="1:4" x14ac:dyDescent="0.25">
      <c r="A1116" t="s">
        <v>23</v>
      </c>
      <c r="B1116">
        <v>11000</v>
      </c>
      <c r="C1116" s="43">
        <v>20740527</v>
      </c>
      <c r="D1116" s="13">
        <v>1393378014.1199999</v>
      </c>
    </row>
    <row r="1117" spans="1:4" x14ac:dyDescent="0.25">
      <c r="A1117" t="s">
        <v>23</v>
      </c>
      <c r="B1117">
        <v>11000</v>
      </c>
      <c r="C1117" s="43">
        <v>20740528</v>
      </c>
      <c r="D1117" s="13">
        <v>2332980272.6700001</v>
      </c>
    </row>
    <row r="1118" spans="1:4" x14ac:dyDescent="0.25">
      <c r="A1118" t="s">
        <v>23</v>
      </c>
      <c r="B1118">
        <v>11000</v>
      </c>
      <c r="C1118" s="43">
        <v>20740529</v>
      </c>
      <c r="D1118" s="13">
        <v>1165192519.96</v>
      </c>
    </row>
    <row r="1119" spans="1:4" x14ac:dyDescent="0.25">
      <c r="A1119" t="s">
        <v>23</v>
      </c>
      <c r="B1119">
        <v>11000</v>
      </c>
      <c r="C1119" s="43">
        <v>20740530</v>
      </c>
      <c r="D1119" s="13">
        <v>2490827651.3200002</v>
      </c>
    </row>
    <row r="1120" spans="1:4" x14ac:dyDescent="0.25">
      <c r="A1120" t="s">
        <v>23</v>
      </c>
      <c r="B1120">
        <v>11000</v>
      </c>
      <c r="C1120" s="43">
        <v>20740531</v>
      </c>
      <c r="D1120" s="13">
        <v>2459513200.4299998</v>
      </c>
    </row>
    <row r="1121" spans="1:4" x14ac:dyDescent="0.25">
      <c r="A1121" t="s">
        <v>23</v>
      </c>
      <c r="B1121">
        <v>11000</v>
      </c>
      <c r="C1121" s="43">
        <v>20740601</v>
      </c>
      <c r="D1121" s="13">
        <v>631145238.27999997</v>
      </c>
    </row>
    <row r="1122" spans="1:4" x14ac:dyDescent="0.25">
      <c r="A1122" t="s">
        <v>23</v>
      </c>
      <c r="B1122">
        <v>11000</v>
      </c>
      <c r="C1122" s="43">
        <v>20740602</v>
      </c>
      <c r="D1122" s="13">
        <v>674285062.03999996</v>
      </c>
    </row>
    <row r="1123" spans="1:4" x14ac:dyDescent="0.25">
      <c r="A1123" t="s">
        <v>23</v>
      </c>
      <c r="B1123">
        <v>11000</v>
      </c>
      <c r="C1123" s="43">
        <v>20740603</v>
      </c>
      <c r="D1123" s="13">
        <v>48376961.009999998</v>
      </c>
    </row>
    <row r="1124" spans="1:4" x14ac:dyDescent="0.25">
      <c r="A1124" t="s">
        <v>23</v>
      </c>
      <c r="B1124">
        <v>11000</v>
      </c>
      <c r="C1124" s="43">
        <v>20740604</v>
      </c>
      <c r="D1124" s="13">
        <v>1790941031.3199999</v>
      </c>
    </row>
    <row r="1125" spans="1:4" x14ac:dyDescent="0.25">
      <c r="A1125" t="s">
        <v>23</v>
      </c>
      <c r="B1125">
        <v>11000</v>
      </c>
      <c r="C1125" s="43">
        <v>20740605</v>
      </c>
      <c r="D1125" s="13">
        <v>533495157</v>
      </c>
    </row>
    <row r="1126" spans="1:4" x14ac:dyDescent="0.25">
      <c r="A1126" t="s">
        <v>23</v>
      </c>
      <c r="B1126">
        <v>11000</v>
      </c>
      <c r="C1126" s="43">
        <v>20740606</v>
      </c>
      <c r="D1126" s="13">
        <v>1697339063.6400001</v>
      </c>
    </row>
    <row r="1127" spans="1:4" x14ac:dyDescent="0.25">
      <c r="A1127" t="s">
        <v>23</v>
      </c>
      <c r="B1127">
        <v>11000</v>
      </c>
      <c r="C1127" s="43">
        <v>20740607</v>
      </c>
      <c r="D1127" s="13">
        <v>77695498.879999995</v>
      </c>
    </row>
    <row r="1128" spans="1:4" x14ac:dyDescent="0.25">
      <c r="A1128" t="s">
        <v>23</v>
      </c>
      <c r="B1128">
        <v>11000</v>
      </c>
      <c r="C1128" s="43">
        <v>20740608</v>
      </c>
      <c r="D1128" s="13">
        <v>2584921364.1599998</v>
      </c>
    </row>
    <row r="1129" spans="1:4" x14ac:dyDescent="0.25">
      <c r="A1129" t="s">
        <v>23</v>
      </c>
      <c r="B1129">
        <v>11000</v>
      </c>
      <c r="C1129" s="43">
        <v>20740609</v>
      </c>
      <c r="D1129" s="13">
        <v>1430203985.6700001</v>
      </c>
    </row>
    <row r="1130" spans="1:4" x14ac:dyDescent="0.25">
      <c r="A1130" t="s">
        <v>23</v>
      </c>
      <c r="B1130">
        <v>11000</v>
      </c>
      <c r="C1130" s="43">
        <v>20740610</v>
      </c>
      <c r="D1130" s="13">
        <v>1896136787.8699999</v>
      </c>
    </row>
    <row r="1131" spans="1:4" x14ac:dyDescent="0.25">
      <c r="A1131" t="s">
        <v>23</v>
      </c>
      <c r="B1131">
        <v>11000</v>
      </c>
      <c r="C1131" s="43">
        <v>20740611</v>
      </c>
      <c r="D1131" s="13">
        <v>184933480.61000001</v>
      </c>
    </row>
    <row r="1132" spans="1:4" x14ac:dyDescent="0.25">
      <c r="A1132" t="s">
        <v>23</v>
      </c>
      <c r="B1132">
        <v>11000</v>
      </c>
      <c r="C1132" s="43">
        <v>20740612</v>
      </c>
      <c r="D1132" s="13">
        <v>236354212.94999999</v>
      </c>
    </row>
    <row r="1133" spans="1:4" x14ac:dyDescent="0.25">
      <c r="A1133" t="s">
        <v>23</v>
      </c>
      <c r="B1133">
        <v>11000</v>
      </c>
      <c r="C1133" s="43">
        <v>20740615</v>
      </c>
      <c r="D1133" s="13">
        <v>17325</v>
      </c>
    </row>
    <row r="1134" spans="1:4" x14ac:dyDescent="0.25">
      <c r="A1134" t="s">
        <v>23</v>
      </c>
      <c r="B1134">
        <v>11000</v>
      </c>
      <c r="C1134" s="43">
        <v>20740616</v>
      </c>
      <c r="D1134" s="13">
        <v>1995</v>
      </c>
    </row>
    <row r="1135" spans="1:4" x14ac:dyDescent="0.25">
      <c r="A1135" t="s">
        <v>23</v>
      </c>
      <c r="B1135">
        <v>11000</v>
      </c>
      <c r="C1135" s="43">
        <v>20740617</v>
      </c>
      <c r="D1135" s="13">
        <v>2124278376.3499999</v>
      </c>
    </row>
    <row r="1136" spans="1:4" x14ac:dyDescent="0.25">
      <c r="A1136" t="s">
        <v>23</v>
      </c>
      <c r="B1136">
        <v>11000</v>
      </c>
      <c r="C1136" s="43">
        <v>20740618</v>
      </c>
      <c r="D1136" s="13">
        <v>1014104160.48</v>
      </c>
    </row>
    <row r="1137" spans="1:4" x14ac:dyDescent="0.25">
      <c r="A1137" t="s">
        <v>23</v>
      </c>
      <c r="B1137">
        <v>11000</v>
      </c>
      <c r="C1137" s="43">
        <v>20740619</v>
      </c>
      <c r="D1137" s="13">
        <v>63126118</v>
      </c>
    </row>
    <row r="1138" spans="1:4" x14ac:dyDescent="0.25">
      <c r="A1138" t="s">
        <v>23</v>
      </c>
      <c r="B1138">
        <v>11000</v>
      </c>
      <c r="C1138" s="43">
        <v>20740620</v>
      </c>
      <c r="D1138" s="13">
        <v>2609151633.0900002</v>
      </c>
    </row>
    <row r="1139" spans="1:4" x14ac:dyDescent="0.25">
      <c r="A1139" t="s">
        <v>23</v>
      </c>
      <c r="B1139">
        <v>11000</v>
      </c>
      <c r="C1139" s="43">
        <v>20740621</v>
      </c>
      <c r="D1139" s="13">
        <v>61793038.380000003</v>
      </c>
    </row>
    <row r="1140" spans="1:4" x14ac:dyDescent="0.25">
      <c r="A1140" t="s">
        <v>23</v>
      </c>
      <c r="B1140">
        <v>11000</v>
      </c>
      <c r="C1140" s="43">
        <v>20740622</v>
      </c>
      <c r="D1140" s="13">
        <v>1776102506.2</v>
      </c>
    </row>
    <row r="1141" spans="1:4" x14ac:dyDescent="0.25">
      <c r="A1141" t="s">
        <v>23</v>
      </c>
      <c r="B1141">
        <v>11000</v>
      </c>
      <c r="C1141" s="43">
        <v>20740623</v>
      </c>
      <c r="D1141" s="13">
        <v>2802845906.9699998</v>
      </c>
    </row>
    <row r="1142" spans="1:4" x14ac:dyDescent="0.25">
      <c r="A1142" t="s">
        <v>23</v>
      </c>
      <c r="B1142">
        <v>11000</v>
      </c>
      <c r="C1142" s="43">
        <v>20740624</v>
      </c>
      <c r="D1142" s="13">
        <v>2919443926.6700001</v>
      </c>
    </row>
    <row r="1143" spans="1:4" x14ac:dyDescent="0.25">
      <c r="A1143" t="s">
        <v>23</v>
      </c>
      <c r="B1143">
        <v>11000</v>
      </c>
      <c r="C1143" s="43">
        <v>20740625</v>
      </c>
      <c r="D1143" s="13">
        <v>5179523209.3599997</v>
      </c>
    </row>
    <row r="1144" spans="1:4" x14ac:dyDescent="0.25">
      <c r="A1144" t="s">
        <v>23</v>
      </c>
      <c r="B1144">
        <v>11000</v>
      </c>
      <c r="C1144" s="43">
        <v>20740626</v>
      </c>
      <c r="D1144" s="13">
        <v>1859951248.0999999</v>
      </c>
    </row>
    <row r="1145" spans="1:4" x14ac:dyDescent="0.25">
      <c r="A1145" t="s">
        <v>23</v>
      </c>
      <c r="B1145">
        <v>11000</v>
      </c>
      <c r="C1145" s="43">
        <v>20740627</v>
      </c>
      <c r="D1145" s="13">
        <v>1497277124.02</v>
      </c>
    </row>
    <row r="1146" spans="1:4" x14ac:dyDescent="0.25">
      <c r="A1146" t="s">
        <v>23</v>
      </c>
      <c r="B1146">
        <v>11000</v>
      </c>
      <c r="C1146" s="43">
        <v>20740628</v>
      </c>
      <c r="D1146" s="13">
        <v>52103046.049999997</v>
      </c>
    </row>
    <row r="1147" spans="1:4" x14ac:dyDescent="0.25">
      <c r="A1147" t="s">
        <v>23</v>
      </c>
      <c r="B1147">
        <v>11000</v>
      </c>
      <c r="C1147" s="43">
        <v>20740629</v>
      </c>
      <c r="D1147" s="13">
        <v>1355913735.49</v>
      </c>
    </row>
    <row r="1148" spans="1:4" x14ac:dyDescent="0.25">
      <c r="A1148" t="s">
        <v>23</v>
      </c>
      <c r="B1148">
        <v>11000</v>
      </c>
      <c r="C1148" s="43">
        <v>20740630</v>
      </c>
      <c r="D1148" s="13">
        <v>3411536333.7800002</v>
      </c>
    </row>
    <row r="1149" spans="1:4" x14ac:dyDescent="0.25">
      <c r="A1149" t="s">
        <v>23</v>
      </c>
      <c r="B1149">
        <v>11000</v>
      </c>
      <c r="C1149" s="43">
        <v>20740631</v>
      </c>
      <c r="D1149" s="13">
        <v>5084302001.1599998</v>
      </c>
    </row>
    <row r="1150" spans="1:4" x14ac:dyDescent="0.25">
      <c r="A1150" t="s">
        <v>23</v>
      </c>
      <c r="B1150">
        <v>11000</v>
      </c>
      <c r="C1150" s="43">
        <v>20740701</v>
      </c>
      <c r="D1150" s="13">
        <v>611250802.12</v>
      </c>
    </row>
    <row r="1151" spans="1:4" x14ac:dyDescent="0.25">
      <c r="A1151" t="s">
        <v>23</v>
      </c>
      <c r="B1151">
        <v>11000</v>
      </c>
      <c r="C1151" s="43">
        <v>20740702</v>
      </c>
      <c r="D1151" s="13">
        <v>478423</v>
      </c>
    </row>
    <row r="1152" spans="1:4" x14ac:dyDescent="0.25">
      <c r="A1152" t="s">
        <v>23</v>
      </c>
      <c r="B1152">
        <v>11000</v>
      </c>
      <c r="C1152" s="43">
        <v>20740703</v>
      </c>
      <c r="D1152" s="13">
        <v>53661753</v>
      </c>
    </row>
    <row r="1153" spans="1:4" x14ac:dyDescent="0.25">
      <c r="A1153" t="s">
        <v>23</v>
      </c>
      <c r="B1153">
        <v>11000</v>
      </c>
      <c r="C1153" s="43">
        <v>20740704</v>
      </c>
      <c r="D1153" s="13">
        <v>11736404.289999999</v>
      </c>
    </row>
    <row r="1154" spans="1:4" x14ac:dyDescent="0.25">
      <c r="A1154" t="s">
        <v>23</v>
      </c>
      <c r="B1154">
        <v>11000</v>
      </c>
      <c r="C1154" s="43">
        <v>20740705</v>
      </c>
      <c r="D1154" s="13">
        <v>108591546.8</v>
      </c>
    </row>
    <row r="1155" spans="1:4" x14ac:dyDescent="0.25">
      <c r="A1155" t="s">
        <v>23</v>
      </c>
      <c r="B1155">
        <v>11000</v>
      </c>
      <c r="C1155" s="43">
        <v>20740706</v>
      </c>
      <c r="D1155" s="13">
        <v>1168437259.9200001</v>
      </c>
    </row>
    <row r="1156" spans="1:4" x14ac:dyDescent="0.25">
      <c r="A1156" t="s">
        <v>23</v>
      </c>
      <c r="B1156">
        <v>11000</v>
      </c>
      <c r="C1156" s="43">
        <v>20740707</v>
      </c>
      <c r="D1156" s="13">
        <v>1769604605.6400001</v>
      </c>
    </row>
    <row r="1157" spans="1:4" x14ac:dyDescent="0.25">
      <c r="A1157" t="s">
        <v>23</v>
      </c>
      <c r="B1157">
        <v>11000</v>
      </c>
      <c r="C1157" s="43">
        <v>20740708</v>
      </c>
      <c r="D1157" s="13">
        <v>1050753938.98</v>
      </c>
    </row>
    <row r="1158" spans="1:4" x14ac:dyDescent="0.25">
      <c r="A1158" t="s">
        <v>23</v>
      </c>
      <c r="B1158">
        <v>11000</v>
      </c>
      <c r="C1158" s="43">
        <v>20740709</v>
      </c>
      <c r="D1158" s="13">
        <v>273299398.13999999</v>
      </c>
    </row>
    <row r="1159" spans="1:4" x14ac:dyDescent="0.25">
      <c r="A1159" t="s">
        <v>23</v>
      </c>
      <c r="B1159">
        <v>11000</v>
      </c>
      <c r="C1159" s="43">
        <v>20740710</v>
      </c>
      <c r="D1159" s="13">
        <v>169243928</v>
      </c>
    </row>
    <row r="1160" spans="1:4" x14ac:dyDescent="0.25">
      <c r="A1160" t="s">
        <v>23</v>
      </c>
      <c r="B1160">
        <v>11000</v>
      </c>
      <c r="C1160" s="43">
        <v>20740711</v>
      </c>
      <c r="D1160" s="13">
        <v>13358099</v>
      </c>
    </row>
    <row r="1161" spans="1:4" x14ac:dyDescent="0.25">
      <c r="A1161" t="s">
        <v>23</v>
      </c>
      <c r="B1161">
        <v>11000</v>
      </c>
      <c r="C1161" s="43">
        <v>20740712</v>
      </c>
      <c r="D1161" s="13">
        <v>4086984706.5100002</v>
      </c>
    </row>
    <row r="1162" spans="1:4" x14ac:dyDescent="0.25">
      <c r="A1162" t="s">
        <v>23</v>
      </c>
      <c r="B1162">
        <v>11000</v>
      </c>
      <c r="C1162" s="43">
        <v>20740713</v>
      </c>
      <c r="D1162" s="13">
        <v>900417486.97000003</v>
      </c>
    </row>
    <row r="1163" spans="1:4" x14ac:dyDescent="0.25">
      <c r="A1163" t="s">
        <v>23</v>
      </c>
      <c r="B1163">
        <v>11000</v>
      </c>
      <c r="C1163" s="43">
        <v>20740714</v>
      </c>
      <c r="D1163" s="13">
        <v>1852416440.3399999</v>
      </c>
    </row>
    <row r="1164" spans="1:4" x14ac:dyDescent="0.25">
      <c r="A1164" t="s">
        <v>23</v>
      </c>
      <c r="B1164">
        <v>11000</v>
      </c>
      <c r="C1164" s="43">
        <v>20740715</v>
      </c>
      <c r="D1164" s="13">
        <v>1019016287.12</v>
      </c>
    </row>
    <row r="1165" spans="1:4" x14ac:dyDescent="0.25">
      <c r="A1165" t="s">
        <v>23</v>
      </c>
      <c r="B1165">
        <v>11000</v>
      </c>
      <c r="C1165" s="43">
        <v>20740716</v>
      </c>
      <c r="D1165" s="13">
        <v>1271639996.28</v>
      </c>
    </row>
    <row r="1166" spans="1:4" x14ac:dyDescent="0.25">
      <c r="A1166" t="s">
        <v>23</v>
      </c>
      <c r="B1166">
        <v>11000</v>
      </c>
      <c r="C1166" s="43">
        <v>20740717</v>
      </c>
      <c r="D1166" s="13">
        <v>1630250457.1500001</v>
      </c>
    </row>
    <row r="1167" spans="1:4" x14ac:dyDescent="0.25">
      <c r="A1167" t="s">
        <v>23</v>
      </c>
      <c r="B1167">
        <v>11000</v>
      </c>
      <c r="C1167" s="43">
        <v>20740718</v>
      </c>
      <c r="D1167" s="13">
        <v>358001251</v>
      </c>
    </row>
    <row r="1168" spans="1:4" x14ac:dyDescent="0.25">
      <c r="A1168" t="s">
        <v>23</v>
      </c>
      <c r="B1168">
        <v>11000</v>
      </c>
      <c r="C1168" s="43">
        <v>20740719</v>
      </c>
      <c r="D1168" s="13">
        <v>1126581800.3399999</v>
      </c>
    </row>
    <row r="1169" spans="1:4" x14ac:dyDescent="0.25">
      <c r="A1169" t="s">
        <v>23</v>
      </c>
      <c r="B1169">
        <v>11000</v>
      </c>
      <c r="C1169" s="43">
        <v>20740720</v>
      </c>
      <c r="D1169" s="13">
        <v>2232347677.0700002</v>
      </c>
    </row>
    <row r="1170" spans="1:4" x14ac:dyDescent="0.25">
      <c r="A1170" t="s">
        <v>23</v>
      </c>
      <c r="B1170">
        <v>11000</v>
      </c>
      <c r="C1170" s="43">
        <v>20740721</v>
      </c>
      <c r="D1170" s="13">
        <v>1506254943.5699999</v>
      </c>
    </row>
    <row r="1171" spans="1:4" x14ac:dyDescent="0.25">
      <c r="A1171" t="s">
        <v>23</v>
      </c>
      <c r="B1171">
        <v>11000</v>
      </c>
      <c r="C1171" s="43">
        <v>20740722</v>
      </c>
      <c r="D1171" s="13">
        <v>1687764088.9200001</v>
      </c>
    </row>
    <row r="1172" spans="1:4" x14ac:dyDescent="0.25">
      <c r="A1172" t="s">
        <v>23</v>
      </c>
      <c r="B1172">
        <v>11000</v>
      </c>
      <c r="C1172" s="43">
        <v>20740723</v>
      </c>
      <c r="D1172" s="13">
        <v>4547454993.79</v>
      </c>
    </row>
    <row r="1173" spans="1:4" x14ac:dyDescent="0.25">
      <c r="A1173" t="s">
        <v>23</v>
      </c>
      <c r="B1173">
        <v>11000</v>
      </c>
      <c r="C1173" s="43">
        <v>20740724</v>
      </c>
      <c r="D1173" s="13">
        <v>7550793469.5500002</v>
      </c>
    </row>
    <row r="1174" spans="1:4" x14ac:dyDescent="0.25">
      <c r="A1174" t="s">
        <v>23</v>
      </c>
      <c r="B1174">
        <v>11000</v>
      </c>
      <c r="C1174" s="43">
        <v>20740725</v>
      </c>
      <c r="D1174" s="13">
        <v>856189690</v>
      </c>
    </row>
    <row r="1175" spans="1:4" x14ac:dyDescent="0.25">
      <c r="A1175" t="s">
        <v>23</v>
      </c>
      <c r="B1175">
        <v>11000</v>
      </c>
      <c r="C1175" s="43">
        <v>20740726</v>
      </c>
      <c r="D1175" s="13">
        <v>4384279534.4399996</v>
      </c>
    </row>
    <row r="1176" spans="1:4" x14ac:dyDescent="0.25">
      <c r="A1176" t="s">
        <v>23</v>
      </c>
      <c r="B1176">
        <v>11000</v>
      </c>
      <c r="C1176" s="43">
        <v>20740727</v>
      </c>
      <c r="D1176" s="13">
        <v>2438714306.1300001</v>
      </c>
    </row>
    <row r="1177" spans="1:4" x14ac:dyDescent="0.25">
      <c r="A1177" t="s">
        <v>23</v>
      </c>
      <c r="B1177">
        <v>11000</v>
      </c>
      <c r="C1177" s="43">
        <v>20740728</v>
      </c>
      <c r="D1177" s="13">
        <v>1155738713.9300001</v>
      </c>
    </row>
    <row r="1178" spans="1:4" x14ac:dyDescent="0.25">
      <c r="A1178" t="s">
        <v>23</v>
      </c>
      <c r="B1178">
        <v>11000</v>
      </c>
      <c r="C1178" s="43">
        <v>20740729</v>
      </c>
      <c r="D1178" s="13">
        <v>1505329340.8699999</v>
      </c>
    </row>
    <row r="1179" spans="1:4" x14ac:dyDescent="0.25">
      <c r="A1179" t="s">
        <v>23</v>
      </c>
      <c r="B1179">
        <v>11000</v>
      </c>
      <c r="C1179" s="43">
        <v>20740730</v>
      </c>
      <c r="D1179" s="13">
        <v>3727978419.5599999</v>
      </c>
    </row>
    <row r="1180" spans="1:4" x14ac:dyDescent="0.25">
      <c r="A1180" t="s">
        <v>23</v>
      </c>
      <c r="B1180">
        <v>11000</v>
      </c>
      <c r="C1180" s="43">
        <v>20740801</v>
      </c>
      <c r="D1180" s="13">
        <v>1130666669.05</v>
      </c>
    </row>
    <row r="1181" spans="1:4" x14ac:dyDescent="0.25">
      <c r="A1181" t="s">
        <v>23</v>
      </c>
      <c r="B1181">
        <v>11000</v>
      </c>
      <c r="C1181" s="43">
        <v>20740802</v>
      </c>
      <c r="D1181" s="13">
        <v>48342704.020000003</v>
      </c>
    </row>
    <row r="1182" spans="1:4" x14ac:dyDescent="0.25">
      <c r="A1182" t="s">
        <v>23</v>
      </c>
      <c r="B1182">
        <v>11000</v>
      </c>
      <c r="C1182" s="43">
        <v>20740803</v>
      </c>
      <c r="D1182" s="13">
        <v>1317960274.3299999</v>
      </c>
    </row>
    <row r="1183" spans="1:4" x14ac:dyDescent="0.25">
      <c r="A1183" t="s">
        <v>23</v>
      </c>
      <c r="B1183">
        <v>11000</v>
      </c>
      <c r="C1183" s="43">
        <v>20740804</v>
      </c>
      <c r="D1183" s="13">
        <v>1706707007.53</v>
      </c>
    </row>
    <row r="1184" spans="1:4" x14ac:dyDescent="0.25">
      <c r="A1184" t="s">
        <v>23</v>
      </c>
      <c r="B1184">
        <v>11000</v>
      </c>
      <c r="C1184" s="43">
        <v>20740805</v>
      </c>
      <c r="D1184" s="13">
        <v>1367282638.29</v>
      </c>
    </row>
    <row r="1185" spans="1:4" x14ac:dyDescent="0.25">
      <c r="A1185" t="s">
        <v>23</v>
      </c>
      <c r="B1185">
        <v>11000</v>
      </c>
      <c r="C1185" s="43">
        <v>20740806</v>
      </c>
      <c r="D1185" s="13">
        <v>1690713437.98</v>
      </c>
    </row>
    <row r="1186" spans="1:4" x14ac:dyDescent="0.25">
      <c r="A1186" t="s">
        <v>23</v>
      </c>
      <c r="B1186">
        <v>11000</v>
      </c>
      <c r="C1186" s="43">
        <v>20740807</v>
      </c>
      <c r="D1186" s="13">
        <v>1082288216.8299999</v>
      </c>
    </row>
    <row r="1187" spans="1:4" x14ac:dyDescent="0.25">
      <c r="A1187" t="s">
        <v>23</v>
      </c>
      <c r="B1187">
        <v>11000</v>
      </c>
      <c r="C1187" s="43">
        <v>20740808</v>
      </c>
      <c r="D1187" s="13">
        <v>1109590550.55</v>
      </c>
    </row>
    <row r="1188" spans="1:4" x14ac:dyDescent="0.25">
      <c r="A1188" t="s">
        <v>23</v>
      </c>
      <c r="B1188">
        <v>11000</v>
      </c>
      <c r="C1188" s="43">
        <v>20740809</v>
      </c>
      <c r="D1188" s="13">
        <v>335403509</v>
      </c>
    </row>
    <row r="1189" spans="1:4" x14ac:dyDescent="0.25">
      <c r="A1189" t="s">
        <v>23</v>
      </c>
      <c r="B1189">
        <v>11000</v>
      </c>
      <c r="C1189" s="43">
        <v>20740810</v>
      </c>
      <c r="D1189" s="13">
        <v>1501832355.98</v>
      </c>
    </row>
    <row r="1190" spans="1:4" x14ac:dyDescent="0.25">
      <c r="A1190" t="s">
        <v>23</v>
      </c>
      <c r="B1190">
        <v>11000</v>
      </c>
      <c r="C1190" s="43">
        <v>20740811</v>
      </c>
      <c r="D1190" s="13">
        <v>1085988031.3399999</v>
      </c>
    </row>
    <row r="1191" spans="1:4" x14ac:dyDescent="0.25">
      <c r="A1191" t="s">
        <v>23</v>
      </c>
      <c r="B1191">
        <v>11000</v>
      </c>
      <c r="C1191" s="43">
        <v>20740812</v>
      </c>
      <c r="D1191" s="13">
        <v>1398643644.5599999</v>
      </c>
    </row>
    <row r="1192" spans="1:4" x14ac:dyDescent="0.25">
      <c r="A1192" t="s">
        <v>23</v>
      </c>
      <c r="B1192">
        <v>11000</v>
      </c>
      <c r="C1192" s="43">
        <v>20740813</v>
      </c>
      <c r="D1192" s="13">
        <v>1209289616.73</v>
      </c>
    </row>
    <row r="1193" spans="1:4" x14ac:dyDescent="0.25">
      <c r="A1193" t="s">
        <v>23</v>
      </c>
      <c r="B1193">
        <v>11000</v>
      </c>
      <c r="C1193" s="43">
        <v>20740814</v>
      </c>
      <c r="D1193" s="13">
        <v>1424440678.1800001</v>
      </c>
    </row>
    <row r="1194" spans="1:4" x14ac:dyDescent="0.25">
      <c r="A1194" t="s">
        <v>23</v>
      </c>
      <c r="B1194">
        <v>11000</v>
      </c>
      <c r="C1194" s="43">
        <v>20740815</v>
      </c>
      <c r="D1194" s="13">
        <v>69836474.439999998</v>
      </c>
    </row>
    <row r="1195" spans="1:4" x14ac:dyDescent="0.25">
      <c r="A1195" t="s">
        <v>23</v>
      </c>
      <c r="B1195">
        <v>11000</v>
      </c>
      <c r="C1195" s="43">
        <v>20740816</v>
      </c>
      <c r="D1195" s="13">
        <v>221444827.16</v>
      </c>
    </row>
    <row r="1196" spans="1:4" x14ac:dyDescent="0.25">
      <c r="A1196" t="s">
        <v>23</v>
      </c>
      <c r="B1196">
        <v>11000</v>
      </c>
      <c r="C1196" s="43">
        <v>20740817</v>
      </c>
      <c r="D1196" s="13">
        <v>326666970.56999999</v>
      </c>
    </row>
    <row r="1197" spans="1:4" x14ac:dyDescent="0.25">
      <c r="A1197" t="s">
        <v>23</v>
      </c>
      <c r="B1197">
        <v>11000</v>
      </c>
      <c r="C1197" s="43">
        <v>20740818</v>
      </c>
      <c r="D1197" s="13">
        <v>1940597012.03</v>
      </c>
    </row>
    <row r="1198" spans="1:4" x14ac:dyDescent="0.25">
      <c r="A1198" t="s">
        <v>23</v>
      </c>
      <c r="B1198">
        <v>11000</v>
      </c>
      <c r="C1198" s="43">
        <v>20740819</v>
      </c>
      <c r="D1198" s="13">
        <v>1095699919.05</v>
      </c>
    </row>
    <row r="1199" spans="1:4" x14ac:dyDescent="0.25">
      <c r="A1199" t="s">
        <v>23</v>
      </c>
      <c r="B1199">
        <v>11000</v>
      </c>
      <c r="C1199" s="43">
        <v>20740820</v>
      </c>
      <c r="D1199" s="13">
        <v>1697303281.46</v>
      </c>
    </row>
    <row r="1200" spans="1:4" x14ac:dyDescent="0.25">
      <c r="A1200" t="s">
        <v>23</v>
      </c>
      <c r="B1200">
        <v>11000</v>
      </c>
      <c r="C1200" s="43">
        <v>20740821</v>
      </c>
      <c r="D1200" s="13">
        <v>10222144.029999999</v>
      </c>
    </row>
    <row r="1201" spans="1:4" x14ac:dyDescent="0.25">
      <c r="A1201" t="s">
        <v>23</v>
      </c>
      <c r="B1201">
        <v>11000</v>
      </c>
      <c r="C1201" s="43">
        <v>20740822</v>
      </c>
      <c r="D1201" s="13">
        <v>1188451060.3</v>
      </c>
    </row>
    <row r="1202" spans="1:4" x14ac:dyDescent="0.25">
      <c r="A1202" t="s">
        <v>23</v>
      </c>
      <c r="B1202">
        <v>11000</v>
      </c>
      <c r="C1202" s="43">
        <v>20740823</v>
      </c>
      <c r="D1202" s="13">
        <v>126667367.68000001</v>
      </c>
    </row>
    <row r="1203" spans="1:4" x14ac:dyDescent="0.25">
      <c r="A1203" t="s">
        <v>23</v>
      </c>
      <c r="B1203">
        <v>11000</v>
      </c>
      <c r="C1203" s="43">
        <v>20740824</v>
      </c>
      <c r="D1203" s="13">
        <v>2975867071.25</v>
      </c>
    </row>
    <row r="1204" spans="1:4" x14ac:dyDescent="0.25">
      <c r="A1204" t="s">
        <v>23</v>
      </c>
      <c r="B1204">
        <v>11000</v>
      </c>
      <c r="C1204" s="43">
        <v>20740825</v>
      </c>
      <c r="D1204" s="13">
        <v>5157813146.1899996</v>
      </c>
    </row>
    <row r="1205" spans="1:4" x14ac:dyDescent="0.25">
      <c r="A1205" t="s">
        <v>23</v>
      </c>
      <c r="B1205">
        <v>11000</v>
      </c>
      <c r="C1205" s="43">
        <v>20740826</v>
      </c>
      <c r="D1205" s="13">
        <v>1860800710.6099999</v>
      </c>
    </row>
    <row r="1206" spans="1:4" x14ac:dyDescent="0.25">
      <c r="A1206" t="s">
        <v>23</v>
      </c>
      <c r="B1206">
        <v>11000</v>
      </c>
      <c r="C1206" s="43">
        <v>20740827</v>
      </c>
      <c r="D1206" s="13">
        <v>1527058563.25</v>
      </c>
    </row>
    <row r="1207" spans="1:4" x14ac:dyDescent="0.25">
      <c r="A1207" t="s">
        <v>23</v>
      </c>
      <c r="B1207">
        <v>11000</v>
      </c>
      <c r="C1207" s="43">
        <v>20740828</v>
      </c>
      <c r="D1207" s="13">
        <v>1531688581.99</v>
      </c>
    </row>
    <row r="1208" spans="1:4" x14ac:dyDescent="0.25">
      <c r="A1208" t="s">
        <v>23</v>
      </c>
      <c r="B1208">
        <v>11000</v>
      </c>
      <c r="C1208" s="43">
        <v>20740829</v>
      </c>
      <c r="D1208" s="13">
        <v>2960857482.1799998</v>
      </c>
    </row>
    <row r="1209" spans="1:4" x14ac:dyDescent="0.25">
      <c r="A1209" t="s">
        <v>23</v>
      </c>
      <c r="B1209">
        <v>11000</v>
      </c>
      <c r="C1209" s="43">
        <v>20740901</v>
      </c>
      <c r="D1209" s="13">
        <v>1287558893</v>
      </c>
    </row>
    <row r="1210" spans="1:4" x14ac:dyDescent="0.25">
      <c r="A1210" t="s">
        <v>23</v>
      </c>
      <c r="B1210">
        <v>11000</v>
      </c>
      <c r="C1210" s="43">
        <v>20740902</v>
      </c>
      <c r="D1210" s="13">
        <v>1341594524.45</v>
      </c>
    </row>
    <row r="1211" spans="1:4" x14ac:dyDescent="0.25">
      <c r="A1211" t="s">
        <v>23</v>
      </c>
      <c r="B1211">
        <v>11000</v>
      </c>
      <c r="C1211" s="43">
        <v>20740903</v>
      </c>
      <c r="D1211" s="13">
        <v>1393945636.01</v>
      </c>
    </row>
    <row r="1212" spans="1:4" x14ac:dyDescent="0.25">
      <c r="A1212" t="s">
        <v>23</v>
      </c>
      <c r="B1212">
        <v>11000</v>
      </c>
      <c r="C1212" s="43">
        <v>20740904</v>
      </c>
      <c r="D1212" s="13">
        <v>2808980500.1500001</v>
      </c>
    </row>
    <row r="1213" spans="1:4" x14ac:dyDescent="0.25">
      <c r="A1213" t="s">
        <v>23</v>
      </c>
      <c r="B1213">
        <v>11000</v>
      </c>
      <c r="C1213" s="43">
        <v>20740905</v>
      </c>
      <c r="D1213" s="13">
        <v>1070037683.4299999</v>
      </c>
    </row>
    <row r="1214" spans="1:4" x14ac:dyDescent="0.25">
      <c r="A1214" t="s">
        <v>23</v>
      </c>
      <c r="B1214">
        <v>11000</v>
      </c>
      <c r="C1214" s="43">
        <v>20740906</v>
      </c>
      <c r="D1214" s="13">
        <v>1454804211.4400001</v>
      </c>
    </row>
    <row r="1215" spans="1:4" x14ac:dyDescent="0.25">
      <c r="A1215" t="s">
        <v>23</v>
      </c>
      <c r="B1215">
        <v>11000</v>
      </c>
      <c r="C1215" s="43">
        <v>20740907</v>
      </c>
      <c r="D1215" s="13">
        <v>942680684.58000004</v>
      </c>
    </row>
    <row r="1216" spans="1:4" x14ac:dyDescent="0.25">
      <c r="A1216" t="s">
        <v>23</v>
      </c>
      <c r="B1216">
        <v>11000</v>
      </c>
      <c r="C1216" s="43">
        <v>20740908</v>
      </c>
      <c r="D1216" s="13">
        <v>219444395</v>
      </c>
    </row>
    <row r="1217" spans="1:4" x14ac:dyDescent="0.25">
      <c r="A1217" t="s">
        <v>23</v>
      </c>
      <c r="B1217">
        <v>11000</v>
      </c>
      <c r="C1217" s="43">
        <v>20740909</v>
      </c>
      <c r="D1217" s="13">
        <v>1553083875.4000001</v>
      </c>
    </row>
    <row r="1218" spans="1:4" x14ac:dyDescent="0.25">
      <c r="A1218" t="s">
        <v>23</v>
      </c>
      <c r="B1218">
        <v>11000</v>
      </c>
      <c r="C1218" s="43">
        <v>20740910</v>
      </c>
      <c r="D1218" s="13">
        <v>52542481.090000004</v>
      </c>
    </row>
    <row r="1219" spans="1:4" x14ac:dyDescent="0.25">
      <c r="A1219" t="s">
        <v>23</v>
      </c>
      <c r="B1219">
        <v>11000</v>
      </c>
      <c r="C1219" s="43">
        <v>20740911</v>
      </c>
      <c r="D1219" s="13">
        <v>2248203477.6700001</v>
      </c>
    </row>
    <row r="1220" spans="1:4" x14ac:dyDescent="0.25">
      <c r="A1220" t="s">
        <v>23</v>
      </c>
      <c r="B1220">
        <v>11000</v>
      </c>
      <c r="C1220" s="43">
        <v>20740912</v>
      </c>
      <c r="D1220" s="13">
        <v>1201204838.9100001</v>
      </c>
    </row>
    <row r="1221" spans="1:4" x14ac:dyDescent="0.25">
      <c r="A1221" t="s">
        <v>23</v>
      </c>
      <c r="B1221">
        <v>11000</v>
      </c>
      <c r="C1221" s="43">
        <v>20740913</v>
      </c>
      <c r="D1221" s="13">
        <v>1661594401.6600001</v>
      </c>
    </row>
    <row r="1222" spans="1:4" x14ac:dyDescent="0.25">
      <c r="A1222" t="s">
        <v>23</v>
      </c>
      <c r="B1222">
        <v>11000</v>
      </c>
      <c r="C1222" s="43">
        <v>20740914</v>
      </c>
      <c r="D1222" s="13">
        <v>1157331064.5699999</v>
      </c>
    </row>
    <row r="1223" spans="1:4" x14ac:dyDescent="0.25">
      <c r="A1223" t="s">
        <v>23</v>
      </c>
      <c r="B1223">
        <v>11000</v>
      </c>
      <c r="C1223" s="43">
        <v>20740915</v>
      </c>
      <c r="D1223" s="13">
        <v>286174292</v>
      </c>
    </row>
    <row r="1224" spans="1:4" x14ac:dyDescent="0.25">
      <c r="A1224" t="s">
        <v>23</v>
      </c>
      <c r="B1224">
        <v>11000</v>
      </c>
      <c r="C1224" s="43">
        <v>20740916</v>
      </c>
      <c r="D1224" s="13">
        <v>1835228717.3199999</v>
      </c>
    </row>
    <row r="1225" spans="1:4" x14ac:dyDescent="0.25">
      <c r="A1225" t="s">
        <v>23</v>
      </c>
      <c r="B1225">
        <v>11000</v>
      </c>
      <c r="C1225" s="43">
        <v>20740917</v>
      </c>
      <c r="D1225" s="13">
        <v>2665391879.3400002</v>
      </c>
    </row>
    <row r="1226" spans="1:4" x14ac:dyDescent="0.25">
      <c r="A1226" t="s">
        <v>23</v>
      </c>
      <c r="B1226">
        <v>11000</v>
      </c>
      <c r="C1226" s="43">
        <v>20740918</v>
      </c>
      <c r="D1226" s="13">
        <v>1158944792.6400001</v>
      </c>
    </row>
    <row r="1227" spans="1:4" x14ac:dyDescent="0.25">
      <c r="A1227" t="s">
        <v>23</v>
      </c>
      <c r="B1227">
        <v>11000</v>
      </c>
      <c r="C1227" s="43">
        <v>20740919</v>
      </c>
      <c r="D1227" s="13">
        <v>1294726928.49</v>
      </c>
    </row>
    <row r="1228" spans="1:4" x14ac:dyDescent="0.25">
      <c r="A1228" t="s">
        <v>23</v>
      </c>
      <c r="B1228">
        <v>11000</v>
      </c>
      <c r="C1228" s="43">
        <v>20740920</v>
      </c>
      <c r="D1228" s="13">
        <v>2170405162.5599999</v>
      </c>
    </row>
    <row r="1229" spans="1:4" x14ac:dyDescent="0.25">
      <c r="A1229" t="s">
        <v>23</v>
      </c>
      <c r="B1229">
        <v>11000</v>
      </c>
      <c r="C1229" s="43">
        <v>20740921</v>
      </c>
      <c r="D1229" s="13">
        <v>1667803254.5999999</v>
      </c>
    </row>
    <row r="1230" spans="1:4" x14ac:dyDescent="0.25">
      <c r="A1230" t="s">
        <v>23</v>
      </c>
      <c r="B1230">
        <v>11000</v>
      </c>
      <c r="C1230" s="43">
        <v>20740922</v>
      </c>
      <c r="D1230" s="13">
        <v>265379323.12</v>
      </c>
    </row>
    <row r="1231" spans="1:4" x14ac:dyDescent="0.25">
      <c r="A1231" t="s">
        <v>23</v>
      </c>
      <c r="B1231">
        <v>11000</v>
      </c>
      <c r="C1231" s="43">
        <v>20740923</v>
      </c>
      <c r="D1231" s="13">
        <v>2324392350.7800002</v>
      </c>
    </row>
    <row r="1232" spans="1:4" x14ac:dyDescent="0.25">
      <c r="A1232" t="s">
        <v>23</v>
      </c>
      <c r="B1232">
        <v>11000</v>
      </c>
      <c r="C1232" s="43">
        <v>20740924</v>
      </c>
      <c r="D1232" s="13">
        <v>4178538919.1599998</v>
      </c>
    </row>
    <row r="1233" spans="1:4" x14ac:dyDescent="0.25">
      <c r="A1233" t="s">
        <v>23</v>
      </c>
      <c r="B1233">
        <v>11000</v>
      </c>
      <c r="C1233" s="43">
        <v>20740925</v>
      </c>
      <c r="D1233" s="13">
        <v>5672758144.7799997</v>
      </c>
    </row>
    <row r="1234" spans="1:4" x14ac:dyDescent="0.25">
      <c r="A1234" t="s">
        <v>23</v>
      </c>
      <c r="B1234">
        <v>11000</v>
      </c>
      <c r="C1234" s="43">
        <v>20740926</v>
      </c>
      <c r="D1234" s="13">
        <v>5835352366.5500002</v>
      </c>
    </row>
    <row r="1235" spans="1:4" x14ac:dyDescent="0.25">
      <c r="A1235" t="s">
        <v>23</v>
      </c>
      <c r="B1235">
        <v>11000</v>
      </c>
      <c r="C1235" s="43">
        <v>20740927</v>
      </c>
      <c r="D1235" s="13">
        <v>173549239.22999999</v>
      </c>
    </row>
    <row r="1236" spans="1:4" x14ac:dyDescent="0.25">
      <c r="A1236" t="s">
        <v>23</v>
      </c>
      <c r="B1236">
        <v>11000</v>
      </c>
      <c r="C1236" s="43">
        <v>20740928</v>
      </c>
      <c r="D1236" s="13">
        <v>9875730228.8700008</v>
      </c>
    </row>
    <row r="1237" spans="1:4" x14ac:dyDescent="0.25">
      <c r="A1237" t="s">
        <v>23</v>
      </c>
      <c r="B1237">
        <v>11000</v>
      </c>
      <c r="C1237" s="43">
        <v>20740929</v>
      </c>
      <c r="D1237" s="13">
        <v>4149526417.4899998</v>
      </c>
    </row>
    <row r="1238" spans="1:4" x14ac:dyDescent="0.25">
      <c r="A1238" t="s">
        <v>23</v>
      </c>
      <c r="B1238">
        <v>11000</v>
      </c>
      <c r="C1238" s="43">
        <v>20740930</v>
      </c>
      <c r="D1238" s="13">
        <v>18738250112.66</v>
      </c>
    </row>
    <row r="1239" spans="1:4" x14ac:dyDescent="0.25">
      <c r="A1239" t="s">
        <v>23</v>
      </c>
      <c r="B1239">
        <v>11000</v>
      </c>
      <c r="C1239" s="43">
        <v>20741001</v>
      </c>
      <c r="D1239" s="13">
        <v>290478075.22000003</v>
      </c>
    </row>
    <row r="1240" spans="1:4" x14ac:dyDescent="0.25">
      <c r="A1240" t="s">
        <v>23</v>
      </c>
      <c r="B1240">
        <v>11000</v>
      </c>
      <c r="C1240" s="43">
        <v>20741002</v>
      </c>
      <c r="D1240" s="13">
        <v>1080719333.9200001</v>
      </c>
    </row>
    <row r="1241" spans="1:4" x14ac:dyDescent="0.25">
      <c r="A1241" t="s">
        <v>23</v>
      </c>
      <c r="B1241">
        <v>11000</v>
      </c>
      <c r="C1241" s="43">
        <v>20741003</v>
      </c>
      <c r="D1241" s="13">
        <v>1598699475.0799999</v>
      </c>
    </row>
    <row r="1242" spans="1:4" x14ac:dyDescent="0.25">
      <c r="A1242" t="s">
        <v>23</v>
      </c>
      <c r="B1242">
        <v>11000</v>
      </c>
      <c r="C1242" s="43">
        <v>20741004</v>
      </c>
      <c r="D1242" s="13">
        <v>334495885.38999999</v>
      </c>
    </row>
    <row r="1243" spans="1:4" x14ac:dyDescent="0.25">
      <c r="A1243" t="s">
        <v>23</v>
      </c>
      <c r="B1243">
        <v>11000</v>
      </c>
      <c r="C1243" s="43">
        <v>20741005</v>
      </c>
      <c r="D1243" s="13">
        <v>778843472.19000006</v>
      </c>
    </row>
    <row r="1244" spans="1:4" x14ac:dyDescent="0.25">
      <c r="A1244" t="s">
        <v>23</v>
      </c>
      <c r="B1244">
        <v>11000</v>
      </c>
      <c r="C1244" s="43">
        <v>20741006</v>
      </c>
      <c r="D1244" s="13">
        <v>290509233</v>
      </c>
    </row>
    <row r="1245" spans="1:4" x14ac:dyDescent="0.25">
      <c r="A1245" t="s">
        <v>23</v>
      </c>
      <c r="B1245">
        <v>11000</v>
      </c>
      <c r="C1245" s="43">
        <v>20741007</v>
      </c>
      <c r="D1245" s="13">
        <v>2163835750.5599999</v>
      </c>
    </row>
    <row r="1246" spans="1:4" x14ac:dyDescent="0.25">
      <c r="A1246" t="s">
        <v>23</v>
      </c>
      <c r="B1246">
        <v>11000</v>
      </c>
      <c r="C1246" s="43">
        <v>20741008</v>
      </c>
      <c r="D1246" s="13">
        <v>996182936.83000004</v>
      </c>
    </row>
    <row r="1247" spans="1:4" x14ac:dyDescent="0.25">
      <c r="A1247" t="s">
        <v>23</v>
      </c>
      <c r="B1247">
        <v>11000</v>
      </c>
      <c r="C1247" s="43">
        <v>20741009</v>
      </c>
      <c r="D1247" s="13">
        <v>1979036774.75</v>
      </c>
    </row>
    <row r="1248" spans="1:4" x14ac:dyDescent="0.25">
      <c r="A1248" t="s">
        <v>23</v>
      </c>
      <c r="B1248">
        <v>11000</v>
      </c>
      <c r="C1248" s="43">
        <v>20741010</v>
      </c>
      <c r="D1248" s="13">
        <v>1116818138</v>
      </c>
    </row>
    <row r="1249" spans="1:4" x14ac:dyDescent="0.25">
      <c r="A1249" t="s">
        <v>23</v>
      </c>
      <c r="B1249">
        <v>11000</v>
      </c>
      <c r="C1249" s="43">
        <v>20741011</v>
      </c>
      <c r="D1249" s="13">
        <v>1597011441.29</v>
      </c>
    </row>
    <row r="1250" spans="1:4" x14ac:dyDescent="0.25">
      <c r="A1250" t="s">
        <v>23</v>
      </c>
      <c r="B1250">
        <v>11000</v>
      </c>
      <c r="C1250" s="43">
        <v>20741012</v>
      </c>
      <c r="D1250" s="13">
        <v>986290860.37</v>
      </c>
    </row>
    <row r="1251" spans="1:4" x14ac:dyDescent="0.25">
      <c r="A1251" t="s">
        <v>23</v>
      </c>
      <c r="B1251">
        <v>11000</v>
      </c>
      <c r="C1251" s="43">
        <v>20741013</v>
      </c>
      <c r="D1251" s="13">
        <v>38650193</v>
      </c>
    </row>
    <row r="1252" spans="1:4" x14ac:dyDescent="0.25">
      <c r="A1252" t="s">
        <v>23</v>
      </c>
      <c r="B1252">
        <v>11000</v>
      </c>
      <c r="C1252" s="43">
        <v>20741014</v>
      </c>
      <c r="D1252" s="13">
        <v>1632420761.5999999</v>
      </c>
    </row>
    <row r="1253" spans="1:4" x14ac:dyDescent="0.25">
      <c r="A1253" t="s">
        <v>23</v>
      </c>
      <c r="B1253">
        <v>11000</v>
      </c>
      <c r="C1253" s="43">
        <v>20741015</v>
      </c>
      <c r="D1253" s="13">
        <v>1850803951.46</v>
      </c>
    </row>
    <row r="1254" spans="1:4" x14ac:dyDescent="0.25">
      <c r="A1254" t="s">
        <v>23</v>
      </c>
      <c r="B1254">
        <v>11000</v>
      </c>
      <c r="C1254" s="43">
        <v>20741016</v>
      </c>
      <c r="D1254" s="13">
        <v>338299243.41000003</v>
      </c>
    </row>
    <row r="1255" spans="1:4" x14ac:dyDescent="0.25">
      <c r="A1255" t="s">
        <v>23</v>
      </c>
      <c r="B1255">
        <v>11000</v>
      </c>
      <c r="C1255" s="43">
        <v>20741017</v>
      </c>
      <c r="D1255" s="13">
        <v>1184476915.1900001</v>
      </c>
    </row>
    <row r="1256" spans="1:4" x14ac:dyDescent="0.25">
      <c r="A1256" t="s">
        <v>23</v>
      </c>
      <c r="B1256">
        <v>11000</v>
      </c>
      <c r="C1256" s="43">
        <v>20741018</v>
      </c>
      <c r="D1256" s="13">
        <v>1836215665.22</v>
      </c>
    </row>
    <row r="1257" spans="1:4" x14ac:dyDescent="0.25">
      <c r="A1257" t="s">
        <v>23</v>
      </c>
      <c r="B1257">
        <v>11000</v>
      </c>
      <c r="C1257" s="43">
        <v>20741019</v>
      </c>
      <c r="D1257" s="13">
        <v>1191672373.77</v>
      </c>
    </row>
    <row r="1258" spans="1:4" x14ac:dyDescent="0.25">
      <c r="A1258" t="s">
        <v>23</v>
      </c>
      <c r="B1258">
        <v>11000</v>
      </c>
      <c r="C1258" s="43">
        <v>20741020</v>
      </c>
      <c r="D1258" s="13">
        <v>18596815</v>
      </c>
    </row>
    <row r="1259" spans="1:4" x14ac:dyDescent="0.25">
      <c r="A1259" t="s">
        <v>23</v>
      </c>
      <c r="B1259">
        <v>11000</v>
      </c>
      <c r="C1259" s="43">
        <v>20741021</v>
      </c>
      <c r="D1259" s="13">
        <v>2688419373.73</v>
      </c>
    </row>
    <row r="1260" spans="1:4" x14ac:dyDescent="0.25">
      <c r="A1260" t="s">
        <v>23</v>
      </c>
      <c r="B1260">
        <v>11000</v>
      </c>
      <c r="C1260" s="43">
        <v>20741022</v>
      </c>
      <c r="D1260" s="13">
        <v>2214840407.3200002</v>
      </c>
    </row>
    <row r="1261" spans="1:4" x14ac:dyDescent="0.25">
      <c r="A1261" t="s">
        <v>23</v>
      </c>
      <c r="B1261">
        <v>11000</v>
      </c>
      <c r="C1261" s="43">
        <v>20741023</v>
      </c>
      <c r="D1261" s="13">
        <v>2902389690.5100002</v>
      </c>
    </row>
    <row r="1262" spans="1:4" x14ac:dyDescent="0.25">
      <c r="A1262" t="s">
        <v>23</v>
      </c>
      <c r="B1262">
        <v>11000</v>
      </c>
      <c r="C1262" s="43">
        <v>20741024</v>
      </c>
      <c r="D1262" s="13">
        <v>2989072932.6300001</v>
      </c>
    </row>
    <row r="1263" spans="1:4" x14ac:dyDescent="0.25">
      <c r="A1263" t="s">
        <v>23</v>
      </c>
      <c r="B1263">
        <v>11000</v>
      </c>
      <c r="C1263" s="43">
        <v>20741025</v>
      </c>
      <c r="D1263" s="13">
        <v>5657825833.8000002</v>
      </c>
    </row>
    <row r="1264" spans="1:4" x14ac:dyDescent="0.25">
      <c r="A1264" t="s">
        <v>23</v>
      </c>
      <c r="B1264">
        <v>11000</v>
      </c>
      <c r="C1264" s="43">
        <v>20741026</v>
      </c>
      <c r="D1264" s="13">
        <v>1113572658.9300001</v>
      </c>
    </row>
    <row r="1265" spans="1:4" x14ac:dyDescent="0.25">
      <c r="A1265" t="s">
        <v>23</v>
      </c>
      <c r="B1265">
        <v>11000</v>
      </c>
      <c r="C1265" s="43">
        <v>20741027</v>
      </c>
      <c r="D1265" s="13">
        <v>47641656.049999997</v>
      </c>
    </row>
    <row r="1266" spans="1:4" x14ac:dyDescent="0.25">
      <c r="A1266" t="s">
        <v>23</v>
      </c>
      <c r="B1266">
        <v>11000</v>
      </c>
      <c r="C1266" s="43">
        <v>20741028</v>
      </c>
      <c r="D1266" s="13">
        <v>2481903341.8200002</v>
      </c>
    </row>
    <row r="1267" spans="1:4" x14ac:dyDescent="0.25">
      <c r="A1267" t="s">
        <v>23</v>
      </c>
      <c r="B1267">
        <v>11000</v>
      </c>
      <c r="C1267" s="43">
        <v>20741029</v>
      </c>
      <c r="D1267" s="13">
        <v>4785726647.1599998</v>
      </c>
    </row>
    <row r="1268" spans="1:4" x14ac:dyDescent="0.25">
      <c r="A1268" t="s">
        <v>23</v>
      </c>
      <c r="B1268">
        <v>11000</v>
      </c>
      <c r="C1268" s="43">
        <v>20741101</v>
      </c>
      <c r="D1268" s="13">
        <v>88280197.290000007</v>
      </c>
    </row>
    <row r="1269" spans="1:4" x14ac:dyDescent="0.25">
      <c r="A1269" t="s">
        <v>23</v>
      </c>
      <c r="B1269">
        <v>11000</v>
      </c>
      <c r="C1269" s="43">
        <v>20741102</v>
      </c>
      <c r="D1269" s="13">
        <v>1032389631.8099999</v>
      </c>
    </row>
    <row r="1270" spans="1:4" x14ac:dyDescent="0.25">
      <c r="A1270" t="s">
        <v>23</v>
      </c>
      <c r="B1270">
        <v>11000</v>
      </c>
      <c r="C1270" s="43">
        <v>20741103</v>
      </c>
      <c r="D1270" s="13">
        <v>1376527666.47</v>
      </c>
    </row>
    <row r="1271" spans="1:4" x14ac:dyDescent="0.25">
      <c r="A1271" t="s">
        <v>23</v>
      </c>
      <c r="B1271">
        <v>11000</v>
      </c>
      <c r="C1271" s="43">
        <v>20741104</v>
      </c>
      <c r="D1271" s="13">
        <v>46306685.310000002</v>
      </c>
    </row>
    <row r="1272" spans="1:4" x14ac:dyDescent="0.25">
      <c r="A1272" t="s">
        <v>23</v>
      </c>
      <c r="B1272">
        <v>11000</v>
      </c>
      <c r="C1272" s="43">
        <v>20741105</v>
      </c>
      <c r="D1272" s="13">
        <v>17012800</v>
      </c>
    </row>
    <row r="1273" spans="1:4" x14ac:dyDescent="0.25">
      <c r="A1273" t="s">
        <v>23</v>
      </c>
      <c r="B1273">
        <v>11000</v>
      </c>
      <c r="C1273" s="43">
        <v>20741106</v>
      </c>
      <c r="D1273" s="13">
        <v>2090982105.0999999</v>
      </c>
    </row>
    <row r="1274" spans="1:4" x14ac:dyDescent="0.25">
      <c r="A1274" t="s">
        <v>23</v>
      </c>
      <c r="B1274">
        <v>11000</v>
      </c>
      <c r="C1274" s="43">
        <v>20741107</v>
      </c>
      <c r="D1274" s="13">
        <v>898826134.85000002</v>
      </c>
    </row>
    <row r="1275" spans="1:4" x14ac:dyDescent="0.25">
      <c r="A1275" t="s">
        <v>23</v>
      </c>
      <c r="B1275">
        <v>11000</v>
      </c>
      <c r="C1275" s="43">
        <v>20741108</v>
      </c>
      <c r="D1275" s="13">
        <v>1819722270.01</v>
      </c>
    </row>
    <row r="1276" spans="1:4" x14ac:dyDescent="0.25">
      <c r="A1276" t="s">
        <v>23</v>
      </c>
      <c r="B1276">
        <v>11000</v>
      </c>
      <c r="C1276" s="43">
        <v>20741109</v>
      </c>
      <c r="D1276" s="13">
        <v>1559530380.48</v>
      </c>
    </row>
    <row r="1277" spans="1:4" x14ac:dyDescent="0.25">
      <c r="A1277" t="s">
        <v>23</v>
      </c>
      <c r="B1277">
        <v>11000</v>
      </c>
      <c r="C1277" s="43">
        <v>20741110</v>
      </c>
      <c r="D1277" s="13">
        <v>995532567.28999996</v>
      </c>
    </row>
    <row r="1278" spans="1:4" x14ac:dyDescent="0.25">
      <c r="A1278" t="s">
        <v>23</v>
      </c>
      <c r="B1278">
        <v>11000</v>
      </c>
      <c r="C1278" s="43">
        <v>20741111</v>
      </c>
      <c r="D1278" s="13">
        <v>1269870806.98</v>
      </c>
    </row>
    <row r="1279" spans="1:4" x14ac:dyDescent="0.25">
      <c r="A1279" t="s">
        <v>23</v>
      </c>
      <c r="B1279">
        <v>11000</v>
      </c>
      <c r="C1279" s="43">
        <v>20741112</v>
      </c>
      <c r="D1279" s="13">
        <v>43428825.630000003</v>
      </c>
    </row>
    <row r="1280" spans="1:4" x14ac:dyDescent="0.25">
      <c r="A1280" t="s">
        <v>23</v>
      </c>
      <c r="B1280">
        <v>11000</v>
      </c>
      <c r="C1280" s="43">
        <v>20741113</v>
      </c>
      <c r="D1280" s="13">
        <v>1724487606.1600001</v>
      </c>
    </row>
    <row r="1281" spans="1:4" x14ac:dyDescent="0.25">
      <c r="A1281" t="s">
        <v>23</v>
      </c>
      <c r="B1281">
        <v>11000</v>
      </c>
      <c r="C1281" s="43">
        <v>20741114</v>
      </c>
      <c r="D1281" s="13">
        <v>1597821825.47</v>
      </c>
    </row>
    <row r="1282" spans="1:4" x14ac:dyDescent="0.25">
      <c r="A1282" t="s">
        <v>23</v>
      </c>
      <c r="B1282">
        <v>11000</v>
      </c>
      <c r="C1282" s="43">
        <v>20741115</v>
      </c>
      <c r="D1282" s="13">
        <v>2031315780.6900001</v>
      </c>
    </row>
    <row r="1283" spans="1:4" x14ac:dyDescent="0.25">
      <c r="A1283" t="s">
        <v>23</v>
      </c>
      <c r="B1283">
        <v>11000</v>
      </c>
      <c r="C1283" s="43">
        <v>20741116</v>
      </c>
      <c r="D1283" s="13">
        <v>1674471919.1500001</v>
      </c>
    </row>
    <row r="1284" spans="1:4" x14ac:dyDescent="0.25">
      <c r="A1284" t="s">
        <v>23</v>
      </c>
      <c r="B1284">
        <v>11000</v>
      </c>
      <c r="C1284" s="43">
        <v>20741117</v>
      </c>
      <c r="D1284" s="13">
        <v>645747904.55999994</v>
      </c>
    </row>
    <row r="1285" spans="1:4" x14ac:dyDescent="0.25">
      <c r="A1285" t="s">
        <v>23</v>
      </c>
      <c r="B1285">
        <v>11000</v>
      </c>
      <c r="C1285" s="43">
        <v>20741118</v>
      </c>
      <c r="D1285" s="13">
        <v>295499204.38999999</v>
      </c>
    </row>
    <row r="1286" spans="1:4" x14ac:dyDescent="0.25">
      <c r="A1286" t="s">
        <v>23</v>
      </c>
      <c r="B1286">
        <v>11000</v>
      </c>
      <c r="C1286" s="43">
        <v>20741119</v>
      </c>
      <c r="D1286" s="13">
        <v>459304364.44</v>
      </c>
    </row>
    <row r="1287" spans="1:4" x14ac:dyDescent="0.25">
      <c r="A1287" t="s">
        <v>23</v>
      </c>
      <c r="B1287">
        <v>11000</v>
      </c>
      <c r="C1287" s="43">
        <v>20741120</v>
      </c>
      <c r="D1287" s="13">
        <v>1257348248.0999999</v>
      </c>
    </row>
    <row r="1288" spans="1:4" x14ac:dyDescent="0.25">
      <c r="A1288" t="s">
        <v>23</v>
      </c>
      <c r="B1288">
        <v>11000</v>
      </c>
      <c r="C1288" s="43">
        <v>20741121</v>
      </c>
      <c r="D1288" s="13">
        <v>1880336610.22</v>
      </c>
    </row>
    <row r="1289" spans="1:4" x14ac:dyDescent="0.25">
      <c r="A1289" t="s">
        <v>23</v>
      </c>
      <c r="B1289">
        <v>11000</v>
      </c>
      <c r="C1289" s="43">
        <v>20741122</v>
      </c>
      <c r="D1289" s="13">
        <v>1414901409.0799999</v>
      </c>
    </row>
    <row r="1290" spans="1:4" x14ac:dyDescent="0.25">
      <c r="A1290" t="s">
        <v>23</v>
      </c>
      <c r="B1290">
        <v>11000</v>
      </c>
      <c r="C1290" s="43">
        <v>20741123</v>
      </c>
      <c r="D1290" s="13">
        <v>3280060791.9400001</v>
      </c>
    </row>
    <row r="1291" spans="1:4" x14ac:dyDescent="0.25">
      <c r="A1291" t="s">
        <v>23</v>
      </c>
      <c r="B1291">
        <v>11000</v>
      </c>
      <c r="C1291" s="43">
        <v>20741124</v>
      </c>
      <c r="D1291" s="13">
        <v>505353867.85000002</v>
      </c>
    </row>
    <row r="1292" spans="1:4" x14ac:dyDescent="0.25">
      <c r="A1292" t="s">
        <v>23</v>
      </c>
      <c r="B1292">
        <v>11000</v>
      </c>
      <c r="C1292" s="43">
        <v>20741125</v>
      </c>
      <c r="D1292" s="13">
        <v>4224382759.48</v>
      </c>
    </row>
    <row r="1293" spans="1:4" x14ac:dyDescent="0.25">
      <c r="A1293" t="s">
        <v>23</v>
      </c>
      <c r="B1293">
        <v>11000</v>
      </c>
      <c r="C1293" s="43">
        <v>20741126</v>
      </c>
      <c r="D1293" s="13">
        <v>113711327.27</v>
      </c>
    </row>
    <row r="1294" spans="1:4" x14ac:dyDescent="0.25">
      <c r="A1294" t="s">
        <v>23</v>
      </c>
      <c r="B1294">
        <v>11000</v>
      </c>
      <c r="C1294" s="43">
        <v>20741127</v>
      </c>
      <c r="D1294" s="13">
        <v>3651192784.9299998</v>
      </c>
    </row>
    <row r="1295" spans="1:4" x14ac:dyDescent="0.25">
      <c r="A1295" t="s">
        <v>23</v>
      </c>
      <c r="B1295">
        <v>11000</v>
      </c>
      <c r="C1295" s="43">
        <v>20741128</v>
      </c>
      <c r="D1295" s="13">
        <v>1849764983.27</v>
      </c>
    </row>
    <row r="1296" spans="1:4" x14ac:dyDescent="0.25">
      <c r="A1296" t="s">
        <v>23</v>
      </c>
      <c r="B1296">
        <v>11000</v>
      </c>
      <c r="C1296" s="43">
        <v>20741129</v>
      </c>
      <c r="D1296" s="13">
        <v>1333673561.3399999</v>
      </c>
    </row>
    <row r="1297" spans="1:4" x14ac:dyDescent="0.25">
      <c r="A1297" t="s">
        <v>23</v>
      </c>
      <c r="B1297">
        <v>11000</v>
      </c>
      <c r="C1297" s="43">
        <v>20741130</v>
      </c>
      <c r="D1297" s="13">
        <v>4694354315.1099997</v>
      </c>
    </row>
    <row r="1298" spans="1:4" x14ac:dyDescent="0.25">
      <c r="A1298" t="s">
        <v>23</v>
      </c>
      <c r="B1298">
        <v>11000</v>
      </c>
      <c r="C1298" s="43">
        <v>20741201</v>
      </c>
      <c r="D1298" s="13">
        <v>1315159895.79</v>
      </c>
    </row>
    <row r="1299" spans="1:4" x14ac:dyDescent="0.25">
      <c r="A1299" t="s">
        <v>23</v>
      </c>
      <c r="B1299">
        <v>11000</v>
      </c>
      <c r="C1299" s="43">
        <v>20741202</v>
      </c>
      <c r="D1299" s="13">
        <v>888855963.59000003</v>
      </c>
    </row>
    <row r="1300" spans="1:4" x14ac:dyDescent="0.25">
      <c r="A1300" t="s">
        <v>23</v>
      </c>
      <c r="B1300">
        <v>11000</v>
      </c>
      <c r="C1300" s="43">
        <v>20741203</v>
      </c>
      <c r="D1300" s="13">
        <v>46586811.609999999</v>
      </c>
    </row>
    <row r="1301" spans="1:4" x14ac:dyDescent="0.25">
      <c r="A1301" t="s">
        <v>23</v>
      </c>
      <c r="B1301">
        <v>11000</v>
      </c>
      <c r="C1301" s="43">
        <v>20741204</v>
      </c>
      <c r="D1301" s="13">
        <v>2577528764.73</v>
      </c>
    </row>
    <row r="1302" spans="1:4" x14ac:dyDescent="0.25">
      <c r="A1302" t="s">
        <v>23</v>
      </c>
      <c r="B1302">
        <v>11000</v>
      </c>
      <c r="C1302" s="43">
        <v>20741205</v>
      </c>
      <c r="D1302" s="13">
        <v>1101422591.73</v>
      </c>
    </row>
    <row r="1303" spans="1:4" x14ac:dyDescent="0.25">
      <c r="A1303" t="s">
        <v>23</v>
      </c>
      <c r="B1303">
        <v>11000</v>
      </c>
      <c r="C1303" s="43">
        <v>20741206</v>
      </c>
      <c r="D1303" s="13">
        <v>1225221831.7</v>
      </c>
    </row>
    <row r="1304" spans="1:4" x14ac:dyDescent="0.25">
      <c r="A1304" t="s">
        <v>23</v>
      </c>
      <c r="B1304">
        <v>11000</v>
      </c>
      <c r="C1304" s="43">
        <v>20741207</v>
      </c>
      <c r="D1304" s="13">
        <v>1151975545.0899999</v>
      </c>
    </row>
    <row r="1305" spans="1:4" x14ac:dyDescent="0.25">
      <c r="A1305" t="s">
        <v>23</v>
      </c>
      <c r="B1305">
        <v>11000</v>
      </c>
      <c r="C1305" s="43">
        <v>20741208</v>
      </c>
      <c r="D1305" s="13">
        <v>2017357897.8399999</v>
      </c>
    </row>
    <row r="1306" spans="1:4" x14ac:dyDescent="0.25">
      <c r="A1306" t="s">
        <v>23</v>
      </c>
      <c r="B1306">
        <v>11000</v>
      </c>
      <c r="C1306" s="43">
        <v>20741209</v>
      </c>
      <c r="D1306" s="13">
        <v>918984952.53999996</v>
      </c>
    </row>
    <row r="1307" spans="1:4" x14ac:dyDescent="0.25">
      <c r="A1307" t="s">
        <v>23</v>
      </c>
      <c r="B1307">
        <v>11000</v>
      </c>
      <c r="C1307" s="43">
        <v>20741210</v>
      </c>
      <c r="D1307" s="13">
        <v>85889100</v>
      </c>
    </row>
    <row r="1308" spans="1:4" x14ac:dyDescent="0.25">
      <c r="A1308" t="s">
        <v>23</v>
      </c>
      <c r="B1308">
        <v>11000</v>
      </c>
      <c r="C1308" s="43">
        <v>20741211</v>
      </c>
      <c r="D1308" s="13">
        <v>32695766</v>
      </c>
    </row>
    <row r="1309" spans="1:4" x14ac:dyDescent="0.25">
      <c r="A1309" t="s">
        <v>23</v>
      </c>
      <c r="B1309">
        <v>11000</v>
      </c>
      <c r="C1309" s="43">
        <v>20741212</v>
      </c>
      <c r="D1309" s="13">
        <v>2233645965.9299998</v>
      </c>
    </row>
    <row r="1310" spans="1:4" x14ac:dyDescent="0.25">
      <c r="A1310" t="s">
        <v>23</v>
      </c>
      <c r="B1310">
        <v>11000</v>
      </c>
      <c r="C1310" s="43">
        <v>20741213</v>
      </c>
      <c r="D1310" s="13">
        <v>1826134972.5</v>
      </c>
    </row>
    <row r="1311" spans="1:4" x14ac:dyDescent="0.25">
      <c r="A1311" t="s">
        <v>23</v>
      </c>
      <c r="B1311">
        <v>11000</v>
      </c>
      <c r="C1311" s="43">
        <v>20741214</v>
      </c>
      <c r="D1311" s="13">
        <v>1603835158.53</v>
      </c>
    </row>
    <row r="1312" spans="1:4" x14ac:dyDescent="0.25">
      <c r="A1312" t="s">
        <v>23</v>
      </c>
      <c r="B1312">
        <v>11000</v>
      </c>
      <c r="C1312" s="43">
        <v>20741215</v>
      </c>
      <c r="D1312" s="13">
        <v>1550662020.9100001</v>
      </c>
    </row>
    <row r="1313" spans="1:4" x14ac:dyDescent="0.25">
      <c r="A1313" t="s">
        <v>23</v>
      </c>
      <c r="B1313">
        <v>11000</v>
      </c>
      <c r="C1313" s="43">
        <v>20741216</v>
      </c>
      <c r="D1313" s="13">
        <v>1316486631.28</v>
      </c>
    </row>
    <row r="1314" spans="1:4" x14ac:dyDescent="0.25">
      <c r="A1314" t="s">
        <v>23</v>
      </c>
      <c r="B1314">
        <v>11000</v>
      </c>
      <c r="C1314" s="43">
        <v>20741217</v>
      </c>
      <c r="D1314" s="13">
        <v>128858513</v>
      </c>
    </row>
    <row r="1315" spans="1:4" x14ac:dyDescent="0.25">
      <c r="A1315" t="s">
        <v>23</v>
      </c>
      <c r="B1315">
        <v>11000</v>
      </c>
      <c r="C1315" s="43">
        <v>20741218</v>
      </c>
      <c r="D1315" s="13">
        <v>2622962913.79</v>
      </c>
    </row>
    <row r="1316" spans="1:4" x14ac:dyDescent="0.25">
      <c r="A1316" t="s">
        <v>23</v>
      </c>
      <c r="B1316">
        <v>11000</v>
      </c>
      <c r="C1316" s="43">
        <v>20741219</v>
      </c>
      <c r="D1316" s="13">
        <v>1628965120.3299999</v>
      </c>
    </row>
    <row r="1317" spans="1:4" x14ac:dyDescent="0.25">
      <c r="A1317" t="s">
        <v>23</v>
      </c>
      <c r="B1317">
        <v>11000</v>
      </c>
      <c r="C1317" s="43">
        <v>20741220</v>
      </c>
      <c r="D1317" s="13">
        <v>1658307422.28</v>
      </c>
    </row>
    <row r="1318" spans="1:4" x14ac:dyDescent="0.25">
      <c r="A1318" t="s">
        <v>23</v>
      </c>
      <c r="B1318">
        <v>11000</v>
      </c>
      <c r="C1318" s="43">
        <v>20741221</v>
      </c>
      <c r="D1318" s="13">
        <v>2110495160.8299999</v>
      </c>
    </row>
    <row r="1319" spans="1:4" x14ac:dyDescent="0.25">
      <c r="A1319" t="s">
        <v>23</v>
      </c>
      <c r="B1319">
        <v>11000</v>
      </c>
      <c r="C1319" s="43">
        <v>20741222</v>
      </c>
      <c r="D1319" s="13">
        <v>2230637347.4499998</v>
      </c>
    </row>
    <row r="1320" spans="1:4" x14ac:dyDescent="0.25">
      <c r="A1320" t="s">
        <v>23</v>
      </c>
      <c r="B1320">
        <v>11000</v>
      </c>
      <c r="C1320" s="43">
        <v>20741223</v>
      </c>
      <c r="D1320" s="13">
        <v>2275934875.3499999</v>
      </c>
    </row>
    <row r="1321" spans="1:4" x14ac:dyDescent="0.25">
      <c r="A1321" t="s">
        <v>23</v>
      </c>
      <c r="B1321">
        <v>11000</v>
      </c>
      <c r="C1321" s="43">
        <v>20741224</v>
      </c>
      <c r="D1321" s="13">
        <v>63001641</v>
      </c>
    </row>
    <row r="1322" spans="1:4" x14ac:dyDescent="0.25">
      <c r="A1322" t="s">
        <v>23</v>
      </c>
      <c r="B1322">
        <v>11000</v>
      </c>
      <c r="C1322" s="43">
        <v>20741225</v>
      </c>
      <c r="D1322" s="13">
        <v>5863501368.4300003</v>
      </c>
    </row>
    <row r="1323" spans="1:4" x14ac:dyDescent="0.25">
      <c r="A1323" t="s">
        <v>23</v>
      </c>
      <c r="B1323">
        <v>11000</v>
      </c>
      <c r="C1323" s="43">
        <v>20741226</v>
      </c>
      <c r="D1323" s="13">
        <v>3080478528.6300001</v>
      </c>
    </row>
    <row r="1324" spans="1:4" x14ac:dyDescent="0.25">
      <c r="A1324" t="s">
        <v>23</v>
      </c>
      <c r="B1324">
        <v>11000</v>
      </c>
      <c r="C1324" s="43">
        <v>20741227</v>
      </c>
      <c r="D1324" s="13">
        <v>1549177337.9400001</v>
      </c>
    </row>
    <row r="1325" spans="1:4" x14ac:dyDescent="0.25">
      <c r="A1325" t="s">
        <v>23</v>
      </c>
      <c r="B1325">
        <v>11000</v>
      </c>
      <c r="C1325" s="43">
        <v>20741228</v>
      </c>
      <c r="D1325" s="13">
        <v>5195105225.1099997</v>
      </c>
    </row>
    <row r="1326" spans="1:4" x14ac:dyDescent="0.25">
      <c r="A1326" t="s">
        <v>23</v>
      </c>
      <c r="B1326">
        <v>11000</v>
      </c>
      <c r="C1326" s="43">
        <v>20741229</v>
      </c>
      <c r="D1326" s="13">
        <v>9119561437.3799992</v>
      </c>
    </row>
    <row r="1327" spans="1:4" x14ac:dyDescent="0.25">
      <c r="A1327" t="s">
        <v>23</v>
      </c>
      <c r="B1327">
        <v>11000</v>
      </c>
      <c r="C1327" s="43">
        <v>20741230</v>
      </c>
      <c r="D1327" s="13">
        <v>11296859105.9</v>
      </c>
    </row>
    <row r="1328" spans="1:4" x14ac:dyDescent="0.25">
      <c r="A1328" t="s">
        <v>23</v>
      </c>
      <c r="B1328">
        <v>11000</v>
      </c>
      <c r="C1328" s="43">
        <v>20750101</v>
      </c>
      <c r="D1328" s="13">
        <v>7499457</v>
      </c>
    </row>
    <row r="1329" spans="1:4" x14ac:dyDescent="0.25">
      <c r="A1329" t="s">
        <v>23</v>
      </c>
      <c r="B1329">
        <v>11000</v>
      </c>
      <c r="C1329" s="43">
        <v>20750102</v>
      </c>
      <c r="D1329" s="13">
        <v>948826126.39999998</v>
      </c>
    </row>
    <row r="1330" spans="1:4" x14ac:dyDescent="0.25">
      <c r="A1330" t="s">
        <v>23</v>
      </c>
      <c r="B1330">
        <v>11000</v>
      </c>
      <c r="C1330" s="43">
        <v>20750103</v>
      </c>
      <c r="D1330" s="13">
        <v>1235365626.0799999</v>
      </c>
    </row>
    <row r="1331" spans="1:4" x14ac:dyDescent="0.25">
      <c r="A1331" t="s">
        <v>23</v>
      </c>
      <c r="B1331">
        <v>11000</v>
      </c>
      <c r="C1331" s="43">
        <v>20750104</v>
      </c>
      <c r="D1331" s="13">
        <v>1115146372.8599999</v>
      </c>
    </row>
    <row r="1332" spans="1:4" x14ac:dyDescent="0.25">
      <c r="A1332" t="s">
        <v>23</v>
      </c>
      <c r="B1332">
        <v>11000</v>
      </c>
      <c r="C1332" s="43">
        <v>20750105</v>
      </c>
      <c r="D1332" s="13">
        <v>1667372992.79</v>
      </c>
    </row>
    <row r="1333" spans="1:4" x14ac:dyDescent="0.25">
      <c r="A1333" t="s">
        <v>23</v>
      </c>
      <c r="B1333">
        <v>11000</v>
      </c>
      <c r="C1333" s="43">
        <v>20750106</v>
      </c>
      <c r="D1333" s="13">
        <v>1641280729.77</v>
      </c>
    </row>
    <row r="1334" spans="1:4" x14ac:dyDescent="0.25">
      <c r="A1334" t="s">
        <v>23</v>
      </c>
      <c r="B1334">
        <v>11000</v>
      </c>
      <c r="C1334" s="43">
        <v>20750107</v>
      </c>
      <c r="D1334" s="13">
        <v>1453151857.45</v>
      </c>
    </row>
    <row r="1335" spans="1:4" x14ac:dyDescent="0.25">
      <c r="A1335" t="s">
        <v>23</v>
      </c>
      <c r="B1335">
        <v>11000</v>
      </c>
      <c r="C1335" s="43">
        <v>20750108</v>
      </c>
      <c r="D1335" s="13">
        <v>301009929.88</v>
      </c>
    </row>
    <row r="1336" spans="1:4" x14ac:dyDescent="0.25">
      <c r="A1336" t="s">
        <v>23</v>
      </c>
      <c r="B1336">
        <v>11000</v>
      </c>
      <c r="C1336" s="43">
        <v>20750109</v>
      </c>
      <c r="D1336" s="13">
        <v>1392480549.48</v>
      </c>
    </row>
    <row r="1337" spans="1:4" x14ac:dyDescent="0.25">
      <c r="A1337" t="s">
        <v>23</v>
      </c>
      <c r="B1337">
        <v>11000</v>
      </c>
      <c r="C1337" s="43">
        <v>20750110</v>
      </c>
      <c r="D1337" s="13">
        <v>2079565914.8699999</v>
      </c>
    </row>
    <row r="1338" spans="1:4" x14ac:dyDescent="0.25">
      <c r="A1338" t="s">
        <v>23</v>
      </c>
      <c r="B1338">
        <v>11000</v>
      </c>
      <c r="C1338" s="43">
        <v>20750111</v>
      </c>
      <c r="D1338" s="13">
        <v>1054583612.88</v>
      </c>
    </row>
    <row r="1339" spans="1:4" x14ac:dyDescent="0.25">
      <c r="A1339" t="s">
        <v>23</v>
      </c>
      <c r="B1339">
        <v>11000</v>
      </c>
      <c r="C1339" s="43">
        <v>20750112</v>
      </c>
      <c r="D1339" s="13">
        <v>1231466181.77</v>
      </c>
    </row>
    <row r="1340" spans="1:4" x14ac:dyDescent="0.25">
      <c r="A1340" t="s">
        <v>23</v>
      </c>
      <c r="B1340">
        <v>11000</v>
      </c>
      <c r="C1340" s="43">
        <v>20750113</v>
      </c>
      <c r="D1340" s="13">
        <v>1670951860.4100001</v>
      </c>
    </row>
    <row r="1341" spans="1:4" x14ac:dyDescent="0.25">
      <c r="A1341" t="s">
        <v>23</v>
      </c>
      <c r="B1341">
        <v>11000</v>
      </c>
      <c r="C1341" s="43">
        <v>20750114</v>
      </c>
      <c r="D1341" s="13">
        <v>1432697073.8099999</v>
      </c>
    </row>
    <row r="1342" spans="1:4" x14ac:dyDescent="0.25">
      <c r="A1342" t="s">
        <v>23</v>
      </c>
      <c r="B1342">
        <v>11000</v>
      </c>
      <c r="C1342" s="43">
        <v>20750115</v>
      </c>
      <c r="D1342" s="13">
        <v>384302789</v>
      </c>
    </row>
    <row r="1343" spans="1:4" x14ac:dyDescent="0.25">
      <c r="A1343" t="s">
        <v>23</v>
      </c>
      <c r="B1343">
        <v>11000</v>
      </c>
      <c r="C1343" s="43">
        <v>20750116</v>
      </c>
      <c r="D1343" s="13">
        <v>2574700291.7800002</v>
      </c>
    </row>
    <row r="1344" spans="1:4" x14ac:dyDescent="0.25">
      <c r="A1344" t="s">
        <v>23</v>
      </c>
      <c r="B1344">
        <v>11000</v>
      </c>
      <c r="C1344" s="43">
        <v>20750117</v>
      </c>
      <c r="D1344" s="13">
        <v>56833631.740000002</v>
      </c>
    </row>
    <row r="1345" spans="1:4" x14ac:dyDescent="0.25">
      <c r="A1345" t="s">
        <v>23</v>
      </c>
      <c r="B1345">
        <v>11000</v>
      </c>
      <c r="C1345" s="43">
        <v>20750118</v>
      </c>
      <c r="D1345" s="13">
        <v>99482328</v>
      </c>
    </row>
    <row r="1346" spans="1:4" x14ac:dyDescent="0.25">
      <c r="A1346" t="s">
        <v>23</v>
      </c>
      <c r="B1346">
        <v>11000</v>
      </c>
      <c r="C1346" s="43">
        <v>20750119</v>
      </c>
      <c r="D1346" s="13">
        <v>2552248176.9099998</v>
      </c>
    </row>
    <row r="1347" spans="1:4" x14ac:dyDescent="0.25">
      <c r="A1347" t="s">
        <v>23</v>
      </c>
      <c r="B1347">
        <v>11000</v>
      </c>
      <c r="C1347" s="43">
        <v>20750120</v>
      </c>
      <c r="D1347" s="13">
        <v>1695903928.0899999</v>
      </c>
    </row>
    <row r="1348" spans="1:4" x14ac:dyDescent="0.25">
      <c r="A1348" t="s">
        <v>23</v>
      </c>
      <c r="B1348">
        <v>11000</v>
      </c>
      <c r="C1348" s="43">
        <v>20750121</v>
      </c>
      <c r="D1348" s="13">
        <v>1635320245.25</v>
      </c>
    </row>
    <row r="1349" spans="1:4" x14ac:dyDescent="0.25">
      <c r="A1349" t="s">
        <v>23</v>
      </c>
      <c r="B1349">
        <v>11000</v>
      </c>
      <c r="C1349" s="43">
        <v>20750122</v>
      </c>
      <c r="D1349" s="13">
        <v>85766868</v>
      </c>
    </row>
    <row r="1350" spans="1:4" x14ac:dyDescent="0.25">
      <c r="A1350" t="s">
        <v>23</v>
      </c>
      <c r="B1350">
        <v>11000</v>
      </c>
      <c r="C1350" s="43">
        <v>20750123</v>
      </c>
      <c r="D1350" s="13">
        <v>3153795051.6399999</v>
      </c>
    </row>
    <row r="1351" spans="1:4" x14ac:dyDescent="0.25">
      <c r="A1351" t="s">
        <v>23</v>
      </c>
      <c r="B1351">
        <v>11000</v>
      </c>
      <c r="C1351" s="43">
        <v>20750124</v>
      </c>
      <c r="D1351" s="13">
        <v>4876821201.8500004</v>
      </c>
    </row>
    <row r="1352" spans="1:4" x14ac:dyDescent="0.25">
      <c r="A1352" t="s">
        <v>23</v>
      </c>
      <c r="B1352">
        <v>11000</v>
      </c>
      <c r="C1352" s="43">
        <v>20750125</v>
      </c>
      <c r="D1352" s="13">
        <v>6580629422.1199999</v>
      </c>
    </row>
    <row r="1353" spans="1:4" x14ac:dyDescent="0.25">
      <c r="A1353" t="s">
        <v>23</v>
      </c>
      <c r="B1353">
        <v>11000</v>
      </c>
      <c r="C1353" s="43">
        <v>20750126</v>
      </c>
      <c r="D1353" s="13">
        <v>2684530487.6799998</v>
      </c>
    </row>
    <row r="1354" spans="1:4" x14ac:dyDescent="0.25">
      <c r="A1354" t="s">
        <v>23</v>
      </c>
      <c r="B1354">
        <v>11000</v>
      </c>
      <c r="C1354" s="43">
        <v>20750127</v>
      </c>
      <c r="D1354" s="13">
        <v>1853940529.6900001</v>
      </c>
    </row>
    <row r="1355" spans="1:4" x14ac:dyDescent="0.25">
      <c r="A1355" t="s">
        <v>23</v>
      </c>
      <c r="B1355">
        <v>11000</v>
      </c>
      <c r="C1355" s="43">
        <v>20750128</v>
      </c>
      <c r="D1355" s="13">
        <v>1474777664.98</v>
      </c>
    </row>
    <row r="1356" spans="1:4" x14ac:dyDescent="0.25">
      <c r="A1356" t="s">
        <v>23</v>
      </c>
      <c r="B1356">
        <v>11000</v>
      </c>
      <c r="C1356" s="43">
        <v>20750129</v>
      </c>
      <c r="D1356" s="13">
        <v>60432899.520000003</v>
      </c>
    </row>
    <row r="1357" spans="1:4" x14ac:dyDescent="0.25">
      <c r="A1357" t="s">
        <v>23</v>
      </c>
      <c r="B1357">
        <v>11000</v>
      </c>
      <c r="C1357" s="43">
        <v>20750130</v>
      </c>
      <c r="D1357" s="13">
        <v>576861950.44000006</v>
      </c>
    </row>
    <row r="1358" spans="1:4" x14ac:dyDescent="0.25">
      <c r="A1358" t="s">
        <v>23</v>
      </c>
      <c r="B1358">
        <v>11000</v>
      </c>
      <c r="C1358" s="43">
        <v>20750131</v>
      </c>
      <c r="D1358" s="13">
        <v>4644465370.0900002</v>
      </c>
    </row>
    <row r="1359" spans="1:4" x14ac:dyDescent="0.25">
      <c r="A1359" t="s">
        <v>23</v>
      </c>
      <c r="B1359">
        <v>11000</v>
      </c>
      <c r="C1359" s="43">
        <v>20750201</v>
      </c>
      <c r="D1359" s="13">
        <v>3683709483.04</v>
      </c>
    </row>
    <row r="1360" spans="1:4" x14ac:dyDescent="0.25">
      <c r="A1360" t="s">
        <v>23</v>
      </c>
      <c r="B1360">
        <v>11000</v>
      </c>
      <c r="C1360" s="43">
        <v>20750202</v>
      </c>
      <c r="D1360" s="13">
        <v>1445869934.5699999</v>
      </c>
    </row>
    <row r="1361" spans="1:4" x14ac:dyDescent="0.25">
      <c r="A1361" t="s">
        <v>23</v>
      </c>
      <c r="B1361">
        <v>11000</v>
      </c>
      <c r="C1361" s="43">
        <v>20750203</v>
      </c>
      <c r="D1361" s="13">
        <v>1889513811.25</v>
      </c>
    </row>
    <row r="1362" spans="1:4" x14ac:dyDescent="0.25">
      <c r="A1362" t="s">
        <v>23</v>
      </c>
      <c r="B1362">
        <v>11000</v>
      </c>
      <c r="C1362" s="43">
        <v>20750204</v>
      </c>
      <c r="D1362" s="13">
        <v>1228015409.8299999</v>
      </c>
    </row>
    <row r="1363" spans="1:4" x14ac:dyDescent="0.25">
      <c r="A1363" t="s">
        <v>23</v>
      </c>
      <c r="B1363">
        <v>11000</v>
      </c>
      <c r="C1363" s="43">
        <v>20750205</v>
      </c>
      <c r="D1363" s="13">
        <v>39150270.380000003</v>
      </c>
    </row>
    <row r="1364" spans="1:4" x14ac:dyDescent="0.25">
      <c r="A1364" t="s">
        <v>23</v>
      </c>
      <c r="B1364">
        <v>11000</v>
      </c>
      <c r="C1364" s="43">
        <v>20750206</v>
      </c>
      <c r="D1364" s="13">
        <v>2582086885.6799998</v>
      </c>
    </row>
    <row r="1365" spans="1:4" x14ac:dyDescent="0.25">
      <c r="A1365" t="s">
        <v>23</v>
      </c>
      <c r="B1365">
        <v>11000</v>
      </c>
      <c r="C1365" s="43">
        <v>20750207</v>
      </c>
      <c r="D1365" s="13">
        <v>2203024584.9299998</v>
      </c>
    </row>
    <row r="1366" spans="1:4" x14ac:dyDescent="0.25">
      <c r="A1366" t="s">
        <v>23</v>
      </c>
      <c r="B1366">
        <v>11000</v>
      </c>
      <c r="C1366" s="43">
        <v>20750208</v>
      </c>
      <c r="D1366" s="13">
        <v>1490338413</v>
      </c>
    </row>
    <row r="1367" spans="1:4" x14ac:dyDescent="0.25">
      <c r="A1367" t="s">
        <v>23</v>
      </c>
      <c r="B1367">
        <v>11000</v>
      </c>
      <c r="C1367" s="43">
        <v>20750209</v>
      </c>
      <c r="D1367" s="13">
        <v>2156984721.7800002</v>
      </c>
    </row>
    <row r="1368" spans="1:4" x14ac:dyDescent="0.25">
      <c r="A1368" t="s">
        <v>23</v>
      </c>
      <c r="B1368">
        <v>11000</v>
      </c>
      <c r="C1368" s="43">
        <v>20750210</v>
      </c>
      <c r="D1368" s="13">
        <v>1911746321.7</v>
      </c>
    </row>
    <row r="1369" spans="1:4" x14ac:dyDescent="0.25">
      <c r="A1369" t="s">
        <v>23</v>
      </c>
      <c r="B1369">
        <v>11000</v>
      </c>
      <c r="C1369" s="43">
        <v>20750211</v>
      </c>
      <c r="D1369" s="13">
        <v>1315844878.71</v>
      </c>
    </row>
    <row r="1370" spans="1:4" x14ac:dyDescent="0.25">
      <c r="A1370" t="s">
        <v>23</v>
      </c>
      <c r="B1370">
        <v>11000</v>
      </c>
      <c r="C1370" s="43">
        <v>20750212</v>
      </c>
      <c r="D1370" s="13">
        <v>57827003.57</v>
      </c>
    </row>
    <row r="1371" spans="1:4" x14ac:dyDescent="0.25">
      <c r="A1371" t="s">
        <v>23</v>
      </c>
      <c r="B1371">
        <v>11000</v>
      </c>
      <c r="C1371" s="43">
        <v>20750213</v>
      </c>
      <c r="D1371" s="13">
        <v>1335496866.77</v>
      </c>
    </row>
    <row r="1372" spans="1:4" x14ac:dyDescent="0.25">
      <c r="A1372" t="s">
        <v>23</v>
      </c>
      <c r="B1372">
        <v>11000</v>
      </c>
      <c r="C1372" s="43">
        <v>20750214</v>
      </c>
      <c r="D1372" s="13">
        <v>5329329012.1099997</v>
      </c>
    </row>
    <row r="1373" spans="1:4" x14ac:dyDescent="0.25">
      <c r="A1373" t="s">
        <v>23</v>
      </c>
      <c r="B1373">
        <v>11000</v>
      </c>
      <c r="C1373" s="43">
        <v>20750215</v>
      </c>
      <c r="D1373" s="13">
        <v>1552527925.23</v>
      </c>
    </row>
    <row r="1374" spans="1:4" x14ac:dyDescent="0.25">
      <c r="A1374" t="s">
        <v>23</v>
      </c>
      <c r="B1374">
        <v>11000</v>
      </c>
      <c r="C1374" s="43">
        <v>20750216</v>
      </c>
      <c r="D1374" s="13">
        <v>874810838.23000002</v>
      </c>
    </row>
    <row r="1375" spans="1:4" x14ac:dyDescent="0.25">
      <c r="A1375" t="s">
        <v>23</v>
      </c>
      <c r="B1375">
        <v>11000</v>
      </c>
      <c r="C1375" s="43">
        <v>20750217</v>
      </c>
      <c r="D1375" s="13">
        <v>2084798753.4300001</v>
      </c>
    </row>
    <row r="1376" spans="1:4" x14ac:dyDescent="0.25">
      <c r="A1376" t="s">
        <v>23</v>
      </c>
      <c r="B1376">
        <v>11000</v>
      </c>
      <c r="C1376" s="43">
        <v>20750218</v>
      </c>
      <c r="D1376" s="13">
        <v>768629236.51999998</v>
      </c>
    </row>
    <row r="1377" spans="1:4" x14ac:dyDescent="0.25">
      <c r="A1377" t="s">
        <v>23</v>
      </c>
      <c r="B1377">
        <v>11000</v>
      </c>
      <c r="C1377" s="43">
        <v>20750219</v>
      </c>
      <c r="D1377" s="13">
        <v>71981069</v>
      </c>
    </row>
    <row r="1378" spans="1:4" x14ac:dyDescent="0.25">
      <c r="A1378" t="s">
        <v>23</v>
      </c>
      <c r="B1378">
        <v>11000</v>
      </c>
      <c r="C1378" s="43">
        <v>20750220</v>
      </c>
      <c r="D1378" s="13">
        <v>1984301099.1700001</v>
      </c>
    </row>
    <row r="1379" spans="1:4" x14ac:dyDescent="0.25">
      <c r="A1379" t="s">
        <v>23</v>
      </c>
      <c r="B1379">
        <v>11000</v>
      </c>
      <c r="C1379" s="43">
        <v>20750221</v>
      </c>
      <c r="D1379" s="13">
        <v>1722267334.4000001</v>
      </c>
    </row>
    <row r="1380" spans="1:4" x14ac:dyDescent="0.25">
      <c r="A1380" t="s">
        <v>23</v>
      </c>
      <c r="B1380">
        <v>11000</v>
      </c>
      <c r="C1380" s="43">
        <v>20750222</v>
      </c>
      <c r="D1380" s="13">
        <v>2086947748.3099999</v>
      </c>
    </row>
    <row r="1381" spans="1:4" x14ac:dyDescent="0.25">
      <c r="A1381" t="s">
        <v>23</v>
      </c>
      <c r="B1381">
        <v>11000</v>
      </c>
      <c r="C1381" s="43">
        <v>20750223</v>
      </c>
      <c r="D1381" s="13">
        <v>2160353004.2800002</v>
      </c>
    </row>
    <row r="1382" spans="1:4" x14ac:dyDescent="0.25">
      <c r="A1382" t="s">
        <v>23</v>
      </c>
      <c r="B1382">
        <v>11000</v>
      </c>
      <c r="C1382" s="43">
        <v>20750224</v>
      </c>
      <c r="D1382" s="13">
        <v>4003153610.4299998</v>
      </c>
    </row>
    <row r="1383" spans="1:4" x14ac:dyDescent="0.25">
      <c r="A1383" t="s">
        <v>23</v>
      </c>
      <c r="B1383">
        <v>11000</v>
      </c>
      <c r="C1383" s="43">
        <v>20750225</v>
      </c>
      <c r="D1383" s="13">
        <v>3615470965.27</v>
      </c>
    </row>
    <row r="1384" spans="1:4" x14ac:dyDescent="0.25">
      <c r="A1384" t="s">
        <v>23</v>
      </c>
      <c r="B1384">
        <v>11000</v>
      </c>
      <c r="C1384" s="43">
        <v>20750226</v>
      </c>
      <c r="D1384" s="13">
        <v>50658785.299999997</v>
      </c>
    </row>
    <row r="1385" spans="1:4" x14ac:dyDescent="0.25">
      <c r="A1385" t="s">
        <v>23</v>
      </c>
      <c r="B1385">
        <v>11000</v>
      </c>
      <c r="C1385" s="43">
        <v>20750227</v>
      </c>
      <c r="D1385" s="13">
        <v>3261913580.0599999</v>
      </c>
    </row>
    <row r="1386" spans="1:4" x14ac:dyDescent="0.25">
      <c r="A1386" t="s">
        <v>23</v>
      </c>
      <c r="B1386">
        <v>11000</v>
      </c>
      <c r="C1386" s="43">
        <v>20750228</v>
      </c>
      <c r="D1386" s="13">
        <v>1503458631.1400001</v>
      </c>
    </row>
    <row r="1387" spans="1:4" x14ac:dyDescent="0.25">
      <c r="A1387" t="s">
        <v>23</v>
      </c>
      <c r="B1387">
        <v>11000</v>
      </c>
      <c r="C1387" s="43">
        <v>20750229</v>
      </c>
      <c r="D1387" s="13">
        <v>1559772717.77</v>
      </c>
    </row>
    <row r="1388" spans="1:4" x14ac:dyDescent="0.25">
      <c r="A1388" t="s">
        <v>23</v>
      </c>
      <c r="B1388">
        <v>11000</v>
      </c>
      <c r="C1388" s="43">
        <v>20750230</v>
      </c>
      <c r="D1388" s="13">
        <v>1100784386.5599999</v>
      </c>
    </row>
    <row r="1389" spans="1:4" x14ac:dyDescent="0.25">
      <c r="A1389" t="s">
        <v>23</v>
      </c>
      <c r="B1389">
        <v>11000</v>
      </c>
      <c r="C1389" s="43">
        <v>20750231</v>
      </c>
      <c r="D1389" s="13">
        <v>5281462434.04</v>
      </c>
    </row>
    <row r="1390" spans="1:4" x14ac:dyDescent="0.25">
      <c r="A1390" t="s">
        <v>23</v>
      </c>
      <c r="B1390">
        <v>11000</v>
      </c>
      <c r="C1390" s="43">
        <v>20750301</v>
      </c>
      <c r="D1390" s="13">
        <v>361541668.38999999</v>
      </c>
    </row>
    <row r="1391" spans="1:4" x14ac:dyDescent="0.25">
      <c r="A1391" t="s">
        <v>23</v>
      </c>
      <c r="B1391">
        <v>11000</v>
      </c>
      <c r="C1391" s="43">
        <v>20750302</v>
      </c>
      <c r="D1391" s="13">
        <v>18000604</v>
      </c>
    </row>
    <row r="1392" spans="1:4" x14ac:dyDescent="0.25">
      <c r="A1392" t="s">
        <v>23</v>
      </c>
      <c r="B1392">
        <v>11000</v>
      </c>
      <c r="C1392" s="43">
        <v>20750303</v>
      </c>
      <c r="D1392" s="13">
        <v>1779055100.1199999</v>
      </c>
    </row>
    <row r="1393" spans="1:4" x14ac:dyDescent="0.25">
      <c r="A1393" t="s">
        <v>23</v>
      </c>
      <c r="B1393">
        <v>11000</v>
      </c>
      <c r="C1393" s="43">
        <v>20750304</v>
      </c>
      <c r="D1393" s="13">
        <v>1025870644.04</v>
      </c>
    </row>
    <row r="1394" spans="1:4" x14ac:dyDescent="0.25">
      <c r="A1394" t="s">
        <v>23</v>
      </c>
      <c r="B1394">
        <v>11000</v>
      </c>
      <c r="C1394" s="43">
        <v>20750305</v>
      </c>
      <c r="D1394" s="13">
        <v>1960189573.51</v>
      </c>
    </row>
    <row r="1395" spans="1:4" x14ac:dyDescent="0.25">
      <c r="A1395" t="s">
        <v>23</v>
      </c>
      <c r="B1395">
        <v>11000</v>
      </c>
      <c r="C1395" s="43">
        <v>20750306</v>
      </c>
      <c r="D1395" s="13">
        <v>1603436714.6400001</v>
      </c>
    </row>
    <row r="1396" spans="1:4" x14ac:dyDescent="0.25">
      <c r="A1396" t="s">
        <v>23</v>
      </c>
      <c r="B1396">
        <v>11000</v>
      </c>
      <c r="C1396" s="43">
        <v>20750307</v>
      </c>
      <c r="D1396" s="13">
        <v>1857451544.54</v>
      </c>
    </row>
    <row r="1397" spans="1:4" x14ac:dyDescent="0.25">
      <c r="A1397" t="s">
        <v>23</v>
      </c>
      <c r="B1397">
        <v>11000</v>
      </c>
      <c r="C1397" s="43">
        <v>20750308</v>
      </c>
      <c r="D1397" s="13">
        <v>768549404.07000005</v>
      </c>
    </row>
    <row r="1398" spans="1:4" x14ac:dyDescent="0.25">
      <c r="A1398" t="s">
        <v>23</v>
      </c>
      <c r="B1398">
        <v>11000</v>
      </c>
      <c r="C1398" s="43">
        <v>20750309</v>
      </c>
      <c r="D1398" s="13">
        <v>67958801.599999994</v>
      </c>
    </row>
    <row r="1399" spans="1:4" x14ac:dyDescent="0.25">
      <c r="A1399" t="s">
        <v>23</v>
      </c>
      <c r="B1399">
        <v>11000</v>
      </c>
      <c r="C1399" s="43">
        <v>20750310</v>
      </c>
      <c r="D1399" s="13">
        <v>2013122802.1400001</v>
      </c>
    </row>
    <row r="1400" spans="1:4" x14ac:dyDescent="0.25">
      <c r="A1400" t="s">
        <v>23</v>
      </c>
      <c r="B1400">
        <v>11000</v>
      </c>
      <c r="C1400" s="43">
        <v>20750311</v>
      </c>
      <c r="D1400" s="13">
        <v>1355930539.6300001</v>
      </c>
    </row>
    <row r="1401" spans="1:4" x14ac:dyDescent="0.25">
      <c r="A1401" t="s">
        <v>23</v>
      </c>
      <c r="B1401">
        <v>11000</v>
      </c>
      <c r="C1401" s="43">
        <v>20750312</v>
      </c>
      <c r="D1401" s="13">
        <v>1515086363.55</v>
      </c>
    </row>
    <row r="1402" spans="1:4" x14ac:dyDescent="0.25">
      <c r="A1402" t="s">
        <v>23</v>
      </c>
      <c r="B1402">
        <v>11000</v>
      </c>
      <c r="C1402" s="43">
        <v>20750313</v>
      </c>
      <c r="D1402" s="13">
        <v>2074772165.28</v>
      </c>
    </row>
    <row r="1403" spans="1:4" x14ac:dyDescent="0.25">
      <c r="A1403" t="s">
        <v>23</v>
      </c>
      <c r="B1403">
        <v>11000</v>
      </c>
      <c r="C1403" s="43">
        <v>20750314</v>
      </c>
      <c r="D1403" s="13">
        <v>1898792891.3900001</v>
      </c>
    </row>
    <row r="1404" spans="1:4" x14ac:dyDescent="0.25">
      <c r="A1404" t="s">
        <v>23</v>
      </c>
      <c r="B1404">
        <v>11000</v>
      </c>
      <c r="C1404" s="43">
        <v>20750315</v>
      </c>
      <c r="D1404" s="13">
        <v>878975027.01999998</v>
      </c>
    </row>
    <row r="1405" spans="1:4" x14ac:dyDescent="0.25">
      <c r="A1405" t="s">
        <v>23</v>
      </c>
      <c r="B1405">
        <v>11000</v>
      </c>
      <c r="C1405" s="43">
        <v>20750316</v>
      </c>
      <c r="D1405" s="13">
        <v>44822404.280000001</v>
      </c>
    </row>
    <row r="1406" spans="1:4" x14ac:dyDescent="0.25">
      <c r="A1406" t="s">
        <v>23</v>
      </c>
      <c r="B1406">
        <v>11000</v>
      </c>
      <c r="C1406" s="43">
        <v>20750317</v>
      </c>
      <c r="D1406" s="13">
        <v>2641435437.04</v>
      </c>
    </row>
    <row r="1407" spans="1:4" x14ac:dyDescent="0.25">
      <c r="A1407" t="s">
        <v>23</v>
      </c>
      <c r="B1407">
        <v>11000</v>
      </c>
      <c r="C1407" s="43">
        <v>20750318</v>
      </c>
      <c r="D1407" s="13">
        <v>1085773186.95</v>
      </c>
    </row>
    <row r="1408" spans="1:4" x14ac:dyDescent="0.25">
      <c r="A1408" t="s">
        <v>23</v>
      </c>
      <c r="B1408">
        <v>11000</v>
      </c>
      <c r="C1408" s="43">
        <v>20750319</v>
      </c>
      <c r="D1408" s="13">
        <v>2559258736.73</v>
      </c>
    </row>
    <row r="1409" spans="1:4" x14ac:dyDescent="0.25">
      <c r="A1409" t="s">
        <v>23</v>
      </c>
      <c r="B1409">
        <v>11000</v>
      </c>
      <c r="C1409" s="43">
        <v>20750320</v>
      </c>
      <c r="D1409" s="13">
        <v>1283630620.6500001</v>
      </c>
    </row>
    <row r="1410" spans="1:4" x14ac:dyDescent="0.25">
      <c r="A1410" t="s">
        <v>23</v>
      </c>
      <c r="B1410">
        <v>11000</v>
      </c>
      <c r="C1410" s="43">
        <v>20750321</v>
      </c>
      <c r="D1410" s="13">
        <v>1555312934.48</v>
      </c>
    </row>
    <row r="1411" spans="1:4" x14ac:dyDescent="0.25">
      <c r="A1411" t="s">
        <v>23</v>
      </c>
      <c r="B1411">
        <v>11000</v>
      </c>
      <c r="C1411" s="43">
        <v>20750322</v>
      </c>
      <c r="D1411" s="13">
        <v>2857669357.23</v>
      </c>
    </row>
    <row r="1412" spans="1:4" x14ac:dyDescent="0.25">
      <c r="A1412" t="s">
        <v>23</v>
      </c>
      <c r="B1412">
        <v>11000</v>
      </c>
      <c r="C1412" s="43">
        <v>20750323</v>
      </c>
      <c r="D1412" s="13">
        <v>50626039.68</v>
      </c>
    </row>
    <row r="1413" spans="1:4" x14ac:dyDescent="0.25">
      <c r="A1413" t="s">
        <v>23</v>
      </c>
      <c r="B1413">
        <v>11000</v>
      </c>
      <c r="C1413" s="43">
        <v>20750324</v>
      </c>
      <c r="D1413" s="13">
        <v>5288493444.8999996</v>
      </c>
    </row>
    <row r="1414" spans="1:4" x14ac:dyDescent="0.25">
      <c r="A1414" t="s">
        <v>23</v>
      </c>
      <c r="B1414">
        <v>11000</v>
      </c>
      <c r="C1414" s="43">
        <v>20750325</v>
      </c>
      <c r="D1414" s="13">
        <v>7452580768.3400002</v>
      </c>
    </row>
    <row r="1415" spans="1:4" x14ac:dyDescent="0.25">
      <c r="A1415" t="s">
        <v>23</v>
      </c>
      <c r="B1415">
        <v>11000</v>
      </c>
      <c r="C1415" s="43">
        <v>20750326</v>
      </c>
      <c r="D1415" s="13">
        <v>3205153800.9200001</v>
      </c>
    </row>
    <row r="1416" spans="1:4" x14ac:dyDescent="0.25">
      <c r="A1416" t="s">
        <v>23</v>
      </c>
      <c r="B1416">
        <v>11000</v>
      </c>
      <c r="C1416" s="43">
        <v>20750327</v>
      </c>
      <c r="D1416" s="13">
        <v>2408960346.8899999</v>
      </c>
    </row>
    <row r="1417" spans="1:4" x14ac:dyDescent="0.25">
      <c r="A1417" t="s">
        <v>23</v>
      </c>
      <c r="B1417">
        <v>11000</v>
      </c>
      <c r="C1417" s="43">
        <v>20750328</v>
      </c>
      <c r="D1417" s="13">
        <v>3114424031.4000001</v>
      </c>
    </row>
    <row r="1418" spans="1:4" x14ac:dyDescent="0.25">
      <c r="A1418" t="s">
        <v>23</v>
      </c>
      <c r="B1418">
        <v>11000</v>
      </c>
      <c r="C1418" s="43">
        <v>20750329</v>
      </c>
      <c r="D1418" s="13">
        <v>6708106636.6000004</v>
      </c>
    </row>
    <row r="1419" spans="1:4" x14ac:dyDescent="0.25">
      <c r="A1419" t="s">
        <v>23</v>
      </c>
      <c r="B1419">
        <v>11000</v>
      </c>
      <c r="C1419" s="43">
        <v>20750330</v>
      </c>
      <c r="D1419" s="13">
        <v>1434965875.1700001</v>
      </c>
    </row>
    <row r="1420" spans="1:4" x14ac:dyDescent="0.25">
      <c r="A1420" t="s">
        <v>23</v>
      </c>
      <c r="B1420">
        <v>11000</v>
      </c>
      <c r="C1420" s="43">
        <v>20750331</v>
      </c>
      <c r="D1420" s="13">
        <v>13198162908.24</v>
      </c>
    </row>
    <row r="1421" spans="1:4" x14ac:dyDescent="0.25">
      <c r="A1421" t="s">
        <v>23</v>
      </c>
      <c r="B1421">
        <v>11000</v>
      </c>
      <c r="C1421" s="43">
        <v>20750332</v>
      </c>
      <c r="D1421" s="13">
        <v>16975272672.5</v>
      </c>
    </row>
    <row r="1422" spans="1:4" x14ac:dyDescent="0.25">
      <c r="A1422" t="s">
        <v>23</v>
      </c>
      <c r="B1422">
        <v>11000</v>
      </c>
      <c r="C1422" s="43">
        <v>20750401</v>
      </c>
      <c r="D1422" s="13">
        <v>212683.71</v>
      </c>
    </row>
    <row r="1423" spans="1:4" x14ac:dyDescent="0.25">
      <c r="A1423" t="s">
        <v>23</v>
      </c>
      <c r="B1423">
        <v>13000</v>
      </c>
      <c r="C1423" s="43">
        <v>20740401</v>
      </c>
      <c r="D1423" s="13">
        <v>0</v>
      </c>
    </row>
    <row r="1424" spans="1:4" x14ac:dyDescent="0.25">
      <c r="A1424" t="s">
        <v>23</v>
      </c>
      <c r="B1424">
        <v>13000</v>
      </c>
      <c r="C1424" s="43">
        <v>20740417</v>
      </c>
      <c r="D1424" s="13">
        <v>0</v>
      </c>
    </row>
    <row r="1425" spans="1:4" x14ac:dyDescent="0.25">
      <c r="A1425" t="s">
        <v>23</v>
      </c>
      <c r="B1425">
        <v>13000</v>
      </c>
      <c r="C1425" s="43">
        <v>20740419</v>
      </c>
      <c r="D1425" s="13">
        <v>300</v>
      </c>
    </row>
    <row r="1426" spans="1:4" x14ac:dyDescent="0.25">
      <c r="A1426" t="s">
        <v>23</v>
      </c>
      <c r="B1426">
        <v>13000</v>
      </c>
      <c r="C1426" s="43">
        <v>20740425</v>
      </c>
      <c r="D1426" s="13">
        <v>0</v>
      </c>
    </row>
    <row r="1427" spans="1:4" x14ac:dyDescent="0.25">
      <c r="A1427" t="s">
        <v>23</v>
      </c>
      <c r="B1427">
        <v>13000</v>
      </c>
      <c r="C1427" s="43">
        <v>20740426</v>
      </c>
      <c r="D1427" s="13">
        <v>0</v>
      </c>
    </row>
    <row r="1428" spans="1:4" x14ac:dyDescent="0.25">
      <c r="A1428" t="s">
        <v>23</v>
      </c>
      <c r="B1428">
        <v>13000</v>
      </c>
      <c r="C1428" s="43">
        <v>20740429</v>
      </c>
      <c r="D1428" s="13">
        <v>3500</v>
      </c>
    </row>
    <row r="1429" spans="1:4" x14ac:dyDescent="0.25">
      <c r="A1429" t="s">
        <v>23</v>
      </c>
      <c r="B1429">
        <v>13000</v>
      </c>
      <c r="C1429" s="43">
        <v>20740501</v>
      </c>
      <c r="D1429" s="13">
        <v>0</v>
      </c>
    </row>
    <row r="1430" spans="1:4" x14ac:dyDescent="0.25">
      <c r="A1430" t="s">
        <v>23</v>
      </c>
      <c r="B1430">
        <v>13000</v>
      </c>
      <c r="C1430" s="43">
        <v>20740506</v>
      </c>
      <c r="D1430" s="13">
        <v>0</v>
      </c>
    </row>
    <row r="1431" spans="1:4" x14ac:dyDescent="0.25">
      <c r="A1431" t="s">
        <v>23</v>
      </c>
      <c r="B1431">
        <v>13000</v>
      </c>
      <c r="C1431" s="43">
        <v>20740511</v>
      </c>
      <c r="D1431" s="13">
        <v>0</v>
      </c>
    </row>
    <row r="1432" spans="1:4" x14ac:dyDescent="0.25">
      <c r="A1432" t="s">
        <v>23</v>
      </c>
      <c r="B1432">
        <v>13000</v>
      </c>
      <c r="C1432" s="43">
        <v>20740528</v>
      </c>
      <c r="D1432" s="13">
        <v>6300</v>
      </c>
    </row>
    <row r="1433" spans="1:4" x14ac:dyDescent="0.25">
      <c r="A1433" t="s">
        <v>23</v>
      </c>
      <c r="B1433">
        <v>13000</v>
      </c>
      <c r="C1433" s="43">
        <v>20740622</v>
      </c>
      <c r="D1433" s="13">
        <v>3500</v>
      </c>
    </row>
    <row r="1434" spans="1:4" x14ac:dyDescent="0.25">
      <c r="A1434" t="s">
        <v>23</v>
      </c>
      <c r="B1434">
        <v>13000</v>
      </c>
      <c r="C1434" s="43">
        <v>20740629</v>
      </c>
      <c r="D1434" s="13">
        <v>0</v>
      </c>
    </row>
    <row r="1435" spans="1:4" x14ac:dyDescent="0.25">
      <c r="A1435" t="s">
        <v>23</v>
      </c>
      <c r="B1435">
        <v>13000</v>
      </c>
      <c r="C1435" s="43">
        <v>20740631</v>
      </c>
      <c r="D1435" s="13">
        <v>1849</v>
      </c>
    </row>
    <row r="1436" spans="1:4" x14ac:dyDescent="0.25">
      <c r="A1436" t="s">
        <v>23</v>
      </c>
      <c r="B1436">
        <v>13000</v>
      </c>
      <c r="C1436" s="43">
        <v>20740705</v>
      </c>
      <c r="D1436" s="13">
        <v>0</v>
      </c>
    </row>
    <row r="1437" spans="1:4" x14ac:dyDescent="0.25">
      <c r="A1437" t="s">
        <v>23</v>
      </c>
      <c r="B1437">
        <v>13000</v>
      </c>
      <c r="C1437" s="43">
        <v>20740714</v>
      </c>
      <c r="D1437" s="13">
        <v>0</v>
      </c>
    </row>
    <row r="1438" spans="1:4" x14ac:dyDescent="0.25">
      <c r="A1438" t="s">
        <v>23</v>
      </c>
      <c r="B1438">
        <v>13000</v>
      </c>
      <c r="C1438" s="43">
        <v>20740724</v>
      </c>
      <c r="D1438" s="13">
        <v>0</v>
      </c>
    </row>
    <row r="1439" spans="1:4" x14ac:dyDescent="0.25">
      <c r="A1439" t="s">
        <v>23</v>
      </c>
      <c r="B1439">
        <v>13000</v>
      </c>
      <c r="C1439" s="43">
        <v>20740825</v>
      </c>
      <c r="D1439" s="13">
        <v>300</v>
      </c>
    </row>
    <row r="1440" spans="1:4" x14ac:dyDescent="0.25">
      <c r="A1440" t="s">
        <v>23</v>
      </c>
      <c r="B1440">
        <v>13000</v>
      </c>
      <c r="C1440" s="43">
        <v>20740827</v>
      </c>
      <c r="D1440" s="13">
        <v>0</v>
      </c>
    </row>
    <row r="1441" spans="1:4" x14ac:dyDescent="0.25">
      <c r="A1441" t="s">
        <v>23</v>
      </c>
      <c r="B1441">
        <v>13000</v>
      </c>
      <c r="C1441" s="43">
        <v>20740828</v>
      </c>
      <c r="D1441" s="13">
        <v>0</v>
      </c>
    </row>
    <row r="1442" spans="1:4" x14ac:dyDescent="0.25">
      <c r="A1442" t="s">
        <v>23</v>
      </c>
      <c r="B1442">
        <v>13000</v>
      </c>
      <c r="C1442" s="43">
        <v>20740909</v>
      </c>
      <c r="D1442" s="13">
        <v>3118</v>
      </c>
    </row>
    <row r="1443" spans="1:4" x14ac:dyDescent="0.25">
      <c r="A1443" t="s">
        <v>23</v>
      </c>
      <c r="B1443">
        <v>13000</v>
      </c>
      <c r="C1443" s="43">
        <v>20740920</v>
      </c>
      <c r="D1443" s="13">
        <v>300</v>
      </c>
    </row>
    <row r="1444" spans="1:4" x14ac:dyDescent="0.25">
      <c r="A1444" t="s">
        <v>23</v>
      </c>
      <c r="B1444">
        <v>13000</v>
      </c>
      <c r="C1444" s="43">
        <v>20741003</v>
      </c>
      <c r="D1444" s="13">
        <v>3000</v>
      </c>
    </row>
    <row r="1445" spans="1:4" x14ac:dyDescent="0.25">
      <c r="A1445" t="s">
        <v>23</v>
      </c>
      <c r="B1445">
        <v>13000</v>
      </c>
      <c r="C1445" s="43">
        <v>20741017</v>
      </c>
      <c r="D1445" s="13">
        <v>3479843742.9299998</v>
      </c>
    </row>
    <row r="1446" spans="1:4" x14ac:dyDescent="0.25">
      <c r="A1446" t="s">
        <v>23</v>
      </c>
      <c r="B1446">
        <v>13000</v>
      </c>
      <c r="C1446" s="43">
        <v>20741018</v>
      </c>
      <c r="D1446" s="13">
        <v>480</v>
      </c>
    </row>
    <row r="1447" spans="1:4" x14ac:dyDescent="0.25">
      <c r="A1447" t="s">
        <v>23</v>
      </c>
      <c r="B1447">
        <v>13000</v>
      </c>
      <c r="C1447" s="43">
        <v>20741022</v>
      </c>
      <c r="D1447" s="13">
        <v>11772364615.48</v>
      </c>
    </row>
    <row r="1448" spans="1:4" x14ac:dyDescent="0.25">
      <c r="A1448" t="s">
        <v>23</v>
      </c>
      <c r="B1448">
        <v>13000</v>
      </c>
      <c r="C1448" s="43">
        <v>20741025</v>
      </c>
      <c r="D1448" s="13">
        <v>10540</v>
      </c>
    </row>
    <row r="1449" spans="1:4" x14ac:dyDescent="0.25">
      <c r="A1449" t="s">
        <v>23</v>
      </c>
      <c r="B1449">
        <v>13000</v>
      </c>
      <c r="C1449" s="43">
        <v>20741102</v>
      </c>
      <c r="D1449" s="13">
        <v>0</v>
      </c>
    </row>
    <row r="1450" spans="1:4" x14ac:dyDescent="0.25">
      <c r="A1450" t="s">
        <v>23</v>
      </c>
      <c r="B1450">
        <v>13000</v>
      </c>
      <c r="C1450" s="43">
        <v>20741113</v>
      </c>
      <c r="D1450" s="13">
        <v>3208.4</v>
      </c>
    </row>
    <row r="1451" spans="1:4" x14ac:dyDescent="0.25">
      <c r="A1451" t="s">
        <v>23</v>
      </c>
      <c r="B1451">
        <v>13000</v>
      </c>
      <c r="C1451" s="43">
        <v>20741117</v>
      </c>
      <c r="D1451" s="13">
        <v>0</v>
      </c>
    </row>
    <row r="1452" spans="1:4" x14ac:dyDescent="0.25">
      <c r="A1452" t="s">
        <v>23</v>
      </c>
      <c r="B1452">
        <v>13000</v>
      </c>
      <c r="C1452" s="43">
        <v>20741120</v>
      </c>
      <c r="D1452" s="13">
        <v>0</v>
      </c>
    </row>
    <row r="1453" spans="1:4" x14ac:dyDescent="0.25">
      <c r="A1453" t="s">
        <v>23</v>
      </c>
      <c r="B1453">
        <v>13000</v>
      </c>
      <c r="C1453" s="43">
        <v>20741121</v>
      </c>
      <c r="D1453" s="13">
        <v>10540</v>
      </c>
    </row>
    <row r="1454" spans="1:4" x14ac:dyDescent="0.25">
      <c r="A1454" t="s">
        <v>23</v>
      </c>
      <c r="B1454">
        <v>13000</v>
      </c>
      <c r="C1454" s="43">
        <v>20741208</v>
      </c>
      <c r="D1454" s="13">
        <v>0</v>
      </c>
    </row>
    <row r="1455" spans="1:4" x14ac:dyDescent="0.25">
      <c r="A1455" t="s">
        <v>23</v>
      </c>
      <c r="B1455">
        <v>13000</v>
      </c>
      <c r="C1455" s="43">
        <v>20741212</v>
      </c>
      <c r="D1455" s="13">
        <v>750</v>
      </c>
    </row>
    <row r="1456" spans="1:4" x14ac:dyDescent="0.25">
      <c r="A1456" t="s">
        <v>23</v>
      </c>
      <c r="B1456">
        <v>13000</v>
      </c>
      <c r="C1456" s="43">
        <v>20741225</v>
      </c>
      <c r="D1456" s="13">
        <v>0</v>
      </c>
    </row>
    <row r="1457" spans="1:4" x14ac:dyDescent="0.25">
      <c r="A1457" t="s">
        <v>23</v>
      </c>
      <c r="B1457">
        <v>13000</v>
      </c>
      <c r="C1457" s="43">
        <v>20741227</v>
      </c>
      <c r="D1457" s="13">
        <v>0</v>
      </c>
    </row>
    <row r="1458" spans="1:4" x14ac:dyDescent="0.25">
      <c r="A1458" t="s">
        <v>23</v>
      </c>
      <c r="B1458">
        <v>13000</v>
      </c>
      <c r="C1458" s="43">
        <v>20750125</v>
      </c>
      <c r="D1458" s="13">
        <v>0</v>
      </c>
    </row>
    <row r="1459" spans="1:4" x14ac:dyDescent="0.25">
      <c r="A1459" t="s">
        <v>23</v>
      </c>
      <c r="B1459">
        <v>13000</v>
      </c>
      <c r="C1459" s="43">
        <v>20750130</v>
      </c>
      <c r="D1459" s="13">
        <v>0</v>
      </c>
    </row>
    <row r="1460" spans="1:4" x14ac:dyDescent="0.25">
      <c r="A1460" t="s">
        <v>23</v>
      </c>
      <c r="B1460">
        <v>13000</v>
      </c>
      <c r="C1460" s="43">
        <v>20750131</v>
      </c>
      <c r="D1460" s="13">
        <v>0</v>
      </c>
    </row>
    <row r="1461" spans="1:4" x14ac:dyDescent="0.25">
      <c r="A1461" t="s">
        <v>23</v>
      </c>
      <c r="B1461">
        <v>13000</v>
      </c>
      <c r="C1461" s="43">
        <v>20750201</v>
      </c>
      <c r="D1461" s="13">
        <v>0</v>
      </c>
    </row>
    <row r="1462" spans="1:4" x14ac:dyDescent="0.25">
      <c r="A1462" t="s">
        <v>23</v>
      </c>
      <c r="B1462">
        <v>13000</v>
      </c>
      <c r="C1462" s="43">
        <v>20750203</v>
      </c>
      <c r="D1462" s="13">
        <v>3867</v>
      </c>
    </row>
    <row r="1463" spans="1:4" x14ac:dyDescent="0.25">
      <c r="A1463" t="s">
        <v>23</v>
      </c>
      <c r="B1463">
        <v>13000</v>
      </c>
      <c r="C1463" s="43">
        <v>20750206</v>
      </c>
      <c r="D1463" s="13">
        <v>4925431146.8100004</v>
      </c>
    </row>
    <row r="1464" spans="1:4" x14ac:dyDescent="0.25">
      <c r="A1464" t="s">
        <v>23</v>
      </c>
      <c r="B1464">
        <v>13000</v>
      </c>
      <c r="C1464" s="43">
        <v>20750231</v>
      </c>
      <c r="D1464" s="13">
        <v>0</v>
      </c>
    </row>
    <row r="1465" spans="1:4" x14ac:dyDescent="0.25">
      <c r="A1465" t="s">
        <v>23</v>
      </c>
      <c r="B1465">
        <v>13000</v>
      </c>
      <c r="C1465" s="43">
        <v>20750304</v>
      </c>
      <c r="D1465" s="13">
        <v>0</v>
      </c>
    </row>
    <row r="1466" spans="1:4" x14ac:dyDescent="0.25">
      <c r="A1466" t="s">
        <v>23</v>
      </c>
      <c r="B1466">
        <v>13000</v>
      </c>
      <c r="C1466" s="43">
        <v>20750319</v>
      </c>
      <c r="D1466" s="13">
        <v>0</v>
      </c>
    </row>
    <row r="1467" spans="1:4" x14ac:dyDescent="0.25">
      <c r="A1467" t="s">
        <v>23</v>
      </c>
      <c r="B1467">
        <v>13000</v>
      </c>
      <c r="C1467" s="43">
        <v>20750324</v>
      </c>
      <c r="D1467" s="13">
        <v>0</v>
      </c>
    </row>
    <row r="1468" spans="1:4" x14ac:dyDescent="0.25">
      <c r="A1468" t="s">
        <v>23</v>
      </c>
      <c r="B1468">
        <v>13000</v>
      </c>
      <c r="C1468" s="43">
        <v>20750325</v>
      </c>
      <c r="D1468" s="13">
        <v>300</v>
      </c>
    </row>
    <row r="1469" spans="1:4" x14ac:dyDescent="0.25">
      <c r="A1469" t="s">
        <v>23</v>
      </c>
      <c r="B1469">
        <v>13000</v>
      </c>
      <c r="C1469" s="43">
        <v>20750328</v>
      </c>
      <c r="D1469" s="13">
        <v>7174327791.4799995</v>
      </c>
    </row>
    <row r="1470" spans="1:4" x14ac:dyDescent="0.25">
      <c r="A1470" t="s">
        <v>23</v>
      </c>
      <c r="B1470">
        <v>13000</v>
      </c>
      <c r="C1470" s="43">
        <v>20750329</v>
      </c>
      <c r="D1470" s="13">
        <v>3540</v>
      </c>
    </row>
    <row r="1471" spans="1:4" x14ac:dyDescent="0.25">
      <c r="A1471" t="s">
        <v>23</v>
      </c>
      <c r="B1471">
        <v>13000</v>
      </c>
      <c r="C1471" s="43">
        <v>20750331</v>
      </c>
      <c r="D1471" s="13">
        <v>3369</v>
      </c>
    </row>
    <row r="1472" spans="1:4" x14ac:dyDescent="0.25">
      <c r="A1472" t="s">
        <v>23</v>
      </c>
      <c r="B1472">
        <v>13000</v>
      </c>
      <c r="C1472" s="43">
        <v>20750332</v>
      </c>
      <c r="D1472" s="13">
        <v>7362570691.7299995</v>
      </c>
    </row>
    <row r="1473" spans="1:4" x14ac:dyDescent="0.25">
      <c r="A1473" t="s">
        <v>23</v>
      </c>
      <c r="B1473">
        <v>14000</v>
      </c>
      <c r="C1473" s="43">
        <v>20740401</v>
      </c>
      <c r="D1473" s="13">
        <v>28255783.510000002</v>
      </c>
    </row>
    <row r="1474" spans="1:4" x14ac:dyDescent="0.25">
      <c r="A1474" t="s">
        <v>23</v>
      </c>
      <c r="B1474">
        <v>14000</v>
      </c>
      <c r="C1474" s="43">
        <v>20740402</v>
      </c>
      <c r="D1474" s="13">
        <v>34706937.729999997</v>
      </c>
    </row>
    <row r="1475" spans="1:4" x14ac:dyDescent="0.25">
      <c r="A1475" t="s">
        <v>23</v>
      </c>
      <c r="B1475">
        <v>14000</v>
      </c>
      <c r="C1475" s="43">
        <v>20740403</v>
      </c>
      <c r="D1475" s="13">
        <v>44533221.859999999</v>
      </c>
    </row>
    <row r="1476" spans="1:4" x14ac:dyDescent="0.25">
      <c r="A1476" t="s">
        <v>23</v>
      </c>
      <c r="B1476">
        <v>14000</v>
      </c>
      <c r="C1476" s="43">
        <v>20740404</v>
      </c>
      <c r="D1476" s="13">
        <v>39883340.350000001</v>
      </c>
    </row>
    <row r="1477" spans="1:4" x14ac:dyDescent="0.25">
      <c r="A1477" t="s">
        <v>23</v>
      </c>
      <c r="B1477">
        <v>14000</v>
      </c>
      <c r="C1477" s="43">
        <v>20740405</v>
      </c>
      <c r="D1477" s="13">
        <v>62269652.649999999</v>
      </c>
    </row>
    <row r="1478" spans="1:4" x14ac:dyDescent="0.25">
      <c r="A1478" t="s">
        <v>23</v>
      </c>
      <c r="B1478">
        <v>14000</v>
      </c>
      <c r="C1478" s="43">
        <v>20740406</v>
      </c>
      <c r="D1478" s="13">
        <v>41710051.82</v>
      </c>
    </row>
    <row r="1479" spans="1:4" x14ac:dyDescent="0.25">
      <c r="A1479" t="s">
        <v>23</v>
      </c>
      <c r="B1479">
        <v>14000</v>
      </c>
      <c r="C1479" s="43">
        <v>20740407</v>
      </c>
      <c r="D1479" s="13">
        <v>16822.400000000001</v>
      </c>
    </row>
    <row r="1480" spans="1:4" x14ac:dyDescent="0.25">
      <c r="A1480" t="s">
        <v>23</v>
      </c>
      <c r="B1480">
        <v>14000</v>
      </c>
      <c r="C1480" s="43">
        <v>20740408</v>
      </c>
      <c r="D1480" s="13">
        <v>100041913.69</v>
      </c>
    </row>
    <row r="1481" spans="1:4" x14ac:dyDescent="0.25">
      <c r="A1481" t="s">
        <v>23</v>
      </c>
      <c r="B1481">
        <v>14000</v>
      </c>
      <c r="C1481" s="43">
        <v>20740409</v>
      </c>
      <c r="D1481" s="13">
        <v>490095099.56999999</v>
      </c>
    </row>
    <row r="1482" spans="1:4" x14ac:dyDescent="0.25">
      <c r="A1482" t="s">
        <v>23</v>
      </c>
      <c r="B1482">
        <v>14000</v>
      </c>
      <c r="C1482" s="43">
        <v>20740410</v>
      </c>
      <c r="D1482" s="13">
        <v>74074118.799999997</v>
      </c>
    </row>
    <row r="1483" spans="1:4" x14ac:dyDescent="0.25">
      <c r="A1483" t="s">
        <v>23</v>
      </c>
      <c r="B1483">
        <v>14000</v>
      </c>
      <c r="C1483" s="43">
        <v>20740411</v>
      </c>
      <c r="D1483" s="13">
        <v>54683535.280000001</v>
      </c>
    </row>
    <row r="1484" spans="1:4" x14ac:dyDescent="0.25">
      <c r="A1484" t="s">
        <v>23</v>
      </c>
      <c r="B1484">
        <v>14000</v>
      </c>
      <c r="C1484" s="43">
        <v>20740412</v>
      </c>
      <c r="D1484" s="13">
        <v>76012768.609999999</v>
      </c>
    </row>
    <row r="1485" spans="1:4" x14ac:dyDescent="0.25">
      <c r="A1485" t="s">
        <v>23</v>
      </c>
      <c r="B1485">
        <v>14000</v>
      </c>
      <c r="C1485" s="43">
        <v>20740413</v>
      </c>
      <c r="D1485" s="13">
        <v>98310.3</v>
      </c>
    </row>
    <row r="1486" spans="1:4" x14ac:dyDescent="0.25">
      <c r="A1486" t="s">
        <v>23</v>
      </c>
      <c r="B1486">
        <v>14000</v>
      </c>
      <c r="C1486" s="43">
        <v>20740414</v>
      </c>
      <c r="D1486" s="13">
        <v>155418.45000000001</v>
      </c>
    </row>
    <row r="1487" spans="1:4" x14ac:dyDescent="0.25">
      <c r="A1487" t="s">
        <v>23</v>
      </c>
      <c r="B1487">
        <v>14000</v>
      </c>
      <c r="C1487" s="43">
        <v>20740415</v>
      </c>
      <c r="D1487" s="13">
        <v>55259240.43</v>
      </c>
    </row>
    <row r="1488" spans="1:4" x14ac:dyDescent="0.25">
      <c r="A1488" t="s">
        <v>23</v>
      </c>
      <c r="B1488">
        <v>14000</v>
      </c>
      <c r="C1488" s="43">
        <v>20740416</v>
      </c>
      <c r="D1488" s="13">
        <v>49583060.979999997</v>
      </c>
    </row>
    <row r="1489" spans="1:4" x14ac:dyDescent="0.25">
      <c r="A1489" t="s">
        <v>23</v>
      </c>
      <c r="B1489">
        <v>14000</v>
      </c>
      <c r="C1489" s="43">
        <v>20740417</v>
      </c>
      <c r="D1489" s="13">
        <v>43050130.240000002</v>
      </c>
    </row>
    <row r="1490" spans="1:4" x14ac:dyDescent="0.25">
      <c r="A1490" t="s">
        <v>23</v>
      </c>
      <c r="B1490">
        <v>14000</v>
      </c>
      <c r="C1490" s="43">
        <v>20740418</v>
      </c>
      <c r="D1490" s="13">
        <v>54170905.799999997</v>
      </c>
    </row>
    <row r="1491" spans="1:4" x14ac:dyDescent="0.25">
      <c r="A1491" t="s">
        <v>23</v>
      </c>
      <c r="B1491">
        <v>14000</v>
      </c>
      <c r="C1491" s="43">
        <v>20740419</v>
      </c>
      <c r="D1491" s="13">
        <v>65311626.25</v>
      </c>
    </row>
    <row r="1492" spans="1:4" x14ac:dyDescent="0.25">
      <c r="A1492" t="s">
        <v>23</v>
      </c>
      <c r="B1492">
        <v>14000</v>
      </c>
      <c r="C1492" s="43">
        <v>20740420</v>
      </c>
      <c r="D1492" s="13">
        <v>31373735.129999999</v>
      </c>
    </row>
    <row r="1493" spans="1:4" x14ac:dyDescent="0.25">
      <c r="A1493" t="s">
        <v>23</v>
      </c>
      <c r="B1493">
        <v>14000</v>
      </c>
      <c r="C1493" s="43">
        <v>20740421</v>
      </c>
      <c r="D1493" s="13">
        <v>25384</v>
      </c>
    </row>
    <row r="1494" spans="1:4" x14ac:dyDescent="0.25">
      <c r="A1494" t="s">
        <v>23</v>
      </c>
      <c r="B1494">
        <v>14000</v>
      </c>
      <c r="C1494" s="43">
        <v>20740422</v>
      </c>
      <c r="D1494" s="13">
        <v>52747622.670000002</v>
      </c>
    </row>
    <row r="1495" spans="1:4" x14ac:dyDescent="0.25">
      <c r="A1495" t="s">
        <v>23</v>
      </c>
      <c r="B1495">
        <v>14000</v>
      </c>
      <c r="C1495" s="43">
        <v>20740423</v>
      </c>
      <c r="D1495" s="13">
        <v>30807182.050000001</v>
      </c>
    </row>
    <row r="1496" spans="1:4" x14ac:dyDescent="0.25">
      <c r="A1496" t="s">
        <v>23</v>
      </c>
      <c r="B1496">
        <v>14000</v>
      </c>
      <c r="C1496" s="43">
        <v>20740424</v>
      </c>
      <c r="D1496" s="13">
        <v>23506449.739999998</v>
      </c>
    </row>
    <row r="1497" spans="1:4" x14ac:dyDescent="0.25">
      <c r="A1497" t="s">
        <v>23</v>
      </c>
      <c r="B1497">
        <v>14000</v>
      </c>
      <c r="C1497" s="43">
        <v>20740425</v>
      </c>
      <c r="D1497" s="13">
        <v>547530049</v>
      </c>
    </row>
    <row r="1498" spans="1:4" x14ac:dyDescent="0.25">
      <c r="A1498" t="s">
        <v>23</v>
      </c>
      <c r="B1498">
        <v>14000</v>
      </c>
      <c r="C1498" s="43">
        <v>20740426</v>
      </c>
      <c r="D1498" s="13">
        <v>54036489.090000004</v>
      </c>
    </row>
    <row r="1499" spans="1:4" x14ac:dyDescent="0.25">
      <c r="A1499" t="s">
        <v>23</v>
      </c>
      <c r="B1499">
        <v>14000</v>
      </c>
      <c r="C1499" s="43">
        <v>20740427</v>
      </c>
      <c r="D1499" s="13">
        <v>107062162.43000001</v>
      </c>
    </row>
    <row r="1500" spans="1:4" x14ac:dyDescent="0.25">
      <c r="A1500" t="s">
        <v>23</v>
      </c>
      <c r="B1500">
        <v>14000</v>
      </c>
      <c r="C1500" s="43">
        <v>20740428</v>
      </c>
      <c r="D1500" s="13">
        <v>138336.64000000001</v>
      </c>
    </row>
    <row r="1501" spans="1:4" x14ac:dyDescent="0.25">
      <c r="A1501" t="s">
        <v>23</v>
      </c>
      <c r="B1501">
        <v>14000</v>
      </c>
      <c r="C1501" s="43">
        <v>20740429</v>
      </c>
      <c r="D1501" s="13">
        <v>36238149.020000003</v>
      </c>
    </row>
    <row r="1502" spans="1:4" x14ac:dyDescent="0.25">
      <c r="A1502" t="s">
        <v>23</v>
      </c>
      <c r="B1502">
        <v>14000</v>
      </c>
      <c r="C1502" s="43">
        <v>20740430</v>
      </c>
      <c r="D1502" s="13">
        <v>121863.12</v>
      </c>
    </row>
    <row r="1503" spans="1:4" x14ac:dyDescent="0.25">
      <c r="A1503" t="s">
        <v>23</v>
      </c>
      <c r="B1503">
        <v>14000</v>
      </c>
      <c r="C1503" s="43">
        <v>20740431</v>
      </c>
      <c r="D1503" s="13">
        <v>50640713.57</v>
      </c>
    </row>
    <row r="1504" spans="1:4" x14ac:dyDescent="0.25">
      <c r="A1504" t="s">
        <v>23</v>
      </c>
      <c r="B1504">
        <v>14000</v>
      </c>
      <c r="C1504" s="43">
        <v>20740432</v>
      </c>
      <c r="D1504" s="13">
        <v>49635817.219999999</v>
      </c>
    </row>
    <row r="1505" spans="1:4" x14ac:dyDescent="0.25">
      <c r="A1505" t="s">
        <v>23</v>
      </c>
      <c r="B1505">
        <v>14000</v>
      </c>
      <c r="C1505" s="43">
        <v>20740501</v>
      </c>
      <c r="D1505" s="13">
        <v>39421648.57</v>
      </c>
    </row>
    <row r="1506" spans="1:4" x14ac:dyDescent="0.25">
      <c r="A1506" t="s">
        <v>23</v>
      </c>
      <c r="B1506">
        <v>14000</v>
      </c>
      <c r="C1506" s="43">
        <v>20740502</v>
      </c>
      <c r="D1506" s="13">
        <v>86271878.549999997</v>
      </c>
    </row>
    <row r="1507" spans="1:4" x14ac:dyDescent="0.25">
      <c r="A1507" t="s">
        <v>23</v>
      </c>
      <c r="B1507">
        <v>14000</v>
      </c>
      <c r="C1507" s="43">
        <v>20740503</v>
      </c>
      <c r="D1507" s="13">
        <v>54916.26</v>
      </c>
    </row>
    <row r="1508" spans="1:4" x14ac:dyDescent="0.25">
      <c r="A1508" t="s">
        <v>23</v>
      </c>
      <c r="B1508">
        <v>14000</v>
      </c>
      <c r="C1508" s="43">
        <v>20740504</v>
      </c>
      <c r="D1508" s="13">
        <v>44131886</v>
      </c>
    </row>
    <row r="1509" spans="1:4" x14ac:dyDescent="0.25">
      <c r="A1509" t="s">
        <v>23</v>
      </c>
      <c r="B1509">
        <v>14000</v>
      </c>
      <c r="C1509" s="43">
        <v>20740505</v>
      </c>
      <c r="D1509" s="13">
        <v>221647933.58000001</v>
      </c>
    </row>
    <row r="1510" spans="1:4" x14ac:dyDescent="0.25">
      <c r="A1510" t="s">
        <v>23</v>
      </c>
      <c r="B1510">
        <v>14000</v>
      </c>
      <c r="C1510" s="43">
        <v>20740506</v>
      </c>
      <c r="D1510" s="13">
        <v>46691397.100000001</v>
      </c>
    </row>
    <row r="1511" spans="1:4" x14ac:dyDescent="0.25">
      <c r="A1511" t="s">
        <v>23</v>
      </c>
      <c r="B1511">
        <v>14000</v>
      </c>
      <c r="C1511" s="43">
        <v>20740507</v>
      </c>
      <c r="D1511" s="13">
        <v>42280408.109999999</v>
      </c>
    </row>
    <row r="1512" spans="1:4" x14ac:dyDescent="0.25">
      <c r="A1512" t="s">
        <v>23</v>
      </c>
      <c r="B1512">
        <v>14000</v>
      </c>
      <c r="C1512" s="43">
        <v>20740508</v>
      </c>
      <c r="D1512" s="13">
        <v>376594989.06</v>
      </c>
    </row>
    <row r="1513" spans="1:4" x14ac:dyDescent="0.25">
      <c r="A1513" t="s">
        <v>23</v>
      </c>
      <c r="B1513">
        <v>14000</v>
      </c>
      <c r="C1513" s="43">
        <v>20740509</v>
      </c>
      <c r="D1513" s="13">
        <v>39185815.039999999</v>
      </c>
    </row>
    <row r="1514" spans="1:4" x14ac:dyDescent="0.25">
      <c r="A1514" t="s">
        <v>23</v>
      </c>
      <c r="B1514">
        <v>14000</v>
      </c>
      <c r="C1514" s="43">
        <v>20740510</v>
      </c>
      <c r="D1514" s="13">
        <v>20432</v>
      </c>
    </row>
    <row r="1515" spans="1:4" x14ac:dyDescent="0.25">
      <c r="A1515" t="s">
        <v>23</v>
      </c>
      <c r="B1515">
        <v>14000</v>
      </c>
      <c r="C1515" s="43">
        <v>20740511</v>
      </c>
      <c r="D1515" s="13">
        <v>50108314.200000003</v>
      </c>
    </row>
    <row r="1516" spans="1:4" x14ac:dyDescent="0.25">
      <c r="A1516" t="s">
        <v>23</v>
      </c>
      <c r="B1516">
        <v>14000</v>
      </c>
      <c r="C1516" s="43">
        <v>20740512</v>
      </c>
      <c r="D1516" s="13">
        <v>47338618.560000002</v>
      </c>
    </row>
    <row r="1517" spans="1:4" x14ac:dyDescent="0.25">
      <c r="A1517" t="s">
        <v>23</v>
      </c>
      <c r="B1517">
        <v>14000</v>
      </c>
      <c r="C1517" s="43">
        <v>20740513</v>
      </c>
      <c r="D1517" s="13">
        <v>108463.1</v>
      </c>
    </row>
    <row r="1518" spans="1:4" x14ac:dyDescent="0.25">
      <c r="A1518" t="s">
        <v>23</v>
      </c>
      <c r="B1518">
        <v>14000</v>
      </c>
      <c r="C1518" s="43">
        <v>20740514</v>
      </c>
      <c r="D1518" s="13">
        <v>133961588.69</v>
      </c>
    </row>
    <row r="1519" spans="1:4" x14ac:dyDescent="0.25">
      <c r="A1519" t="s">
        <v>23</v>
      </c>
      <c r="B1519">
        <v>14000</v>
      </c>
      <c r="C1519" s="43">
        <v>20740515</v>
      </c>
      <c r="D1519" s="13">
        <v>177655135.97</v>
      </c>
    </row>
    <row r="1520" spans="1:4" x14ac:dyDescent="0.25">
      <c r="A1520" t="s">
        <v>23</v>
      </c>
      <c r="B1520">
        <v>14000</v>
      </c>
      <c r="C1520" s="43">
        <v>20740516</v>
      </c>
      <c r="D1520" s="13">
        <v>61879847.859999999</v>
      </c>
    </row>
    <row r="1521" spans="1:4" x14ac:dyDescent="0.25">
      <c r="A1521" t="s">
        <v>23</v>
      </c>
      <c r="B1521">
        <v>14000</v>
      </c>
      <c r="C1521" s="43">
        <v>20740517</v>
      </c>
      <c r="D1521" s="13">
        <v>128669</v>
      </c>
    </row>
    <row r="1522" spans="1:4" x14ac:dyDescent="0.25">
      <c r="A1522" t="s">
        <v>23</v>
      </c>
      <c r="B1522">
        <v>14000</v>
      </c>
      <c r="C1522" s="43">
        <v>20740518</v>
      </c>
      <c r="D1522" s="13">
        <v>201317.94</v>
      </c>
    </row>
    <row r="1523" spans="1:4" x14ac:dyDescent="0.25">
      <c r="A1523" t="s">
        <v>23</v>
      </c>
      <c r="B1523">
        <v>14000</v>
      </c>
      <c r="C1523" s="43">
        <v>20740519</v>
      </c>
      <c r="D1523" s="13">
        <v>92343164.090000004</v>
      </c>
    </row>
    <row r="1524" spans="1:4" x14ac:dyDescent="0.25">
      <c r="A1524" t="s">
        <v>23</v>
      </c>
      <c r="B1524">
        <v>14000</v>
      </c>
      <c r="C1524" s="43">
        <v>20740520</v>
      </c>
      <c r="D1524" s="13">
        <v>33892805.759999998</v>
      </c>
    </row>
    <row r="1525" spans="1:4" x14ac:dyDescent="0.25">
      <c r="A1525" t="s">
        <v>23</v>
      </c>
      <c r="B1525">
        <v>14000</v>
      </c>
      <c r="C1525" s="43">
        <v>20740521</v>
      </c>
      <c r="D1525" s="13">
        <v>83509650.730000004</v>
      </c>
    </row>
    <row r="1526" spans="1:4" x14ac:dyDescent="0.25">
      <c r="A1526" t="s">
        <v>23</v>
      </c>
      <c r="B1526">
        <v>14000</v>
      </c>
      <c r="C1526" s="43">
        <v>20740522</v>
      </c>
      <c r="D1526" s="13">
        <v>13292655.699999999</v>
      </c>
    </row>
    <row r="1527" spans="1:4" x14ac:dyDescent="0.25">
      <c r="A1527" t="s">
        <v>23</v>
      </c>
      <c r="B1527">
        <v>14000</v>
      </c>
      <c r="C1527" s="43">
        <v>20740523</v>
      </c>
      <c r="D1527" s="13">
        <v>405255859.67000002</v>
      </c>
    </row>
    <row r="1528" spans="1:4" x14ac:dyDescent="0.25">
      <c r="A1528" t="s">
        <v>23</v>
      </c>
      <c r="B1528">
        <v>14000</v>
      </c>
      <c r="C1528" s="43">
        <v>20740524</v>
      </c>
      <c r="D1528" s="13">
        <v>28899.84</v>
      </c>
    </row>
    <row r="1529" spans="1:4" x14ac:dyDescent="0.25">
      <c r="A1529" t="s">
        <v>23</v>
      </c>
      <c r="B1529">
        <v>14000</v>
      </c>
      <c r="C1529" s="43">
        <v>20740525</v>
      </c>
      <c r="D1529" s="13">
        <v>380879744.56</v>
      </c>
    </row>
    <row r="1530" spans="1:4" x14ac:dyDescent="0.25">
      <c r="A1530" t="s">
        <v>23</v>
      </c>
      <c r="B1530">
        <v>14000</v>
      </c>
      <c r="C1530" s="43">
        <v>20740526</v>
      </c>
      <c r="D1530" s="13">
        <v>68634758.799999997</v>
      </c>
    </row>
    <row r="1531" spans="1:4" x14ac:dyDescent="0.25">
      <c r="A1531" t="s">
        <v>23</v>
      </c>
      <c r="B1531">
        <v>14000</v>
      </c>
      <c r="C1531" s="43">
        <v>20740527</v>
      </c>
      <c r="D1531" s="13">
        <v>154558353.12</v>
      </c>
    </row>
    <row r="1532" spans="1:4" x14ac:dyDescent="0.25">
      <c r="A1532" t="s">
        <v>23</v>
      </c>
      <c r="B1532">
        <v>14000</v>
      </c>
      <c r="C1532" s="43">
        <v>20740528</v>
      </c>
      <c r="D1532" s="13">
        <v>282535144</v>
      </c>
    </row>
    <row r="1533" spans="1:4" x14ac:dyDescent="0.25">
      <c r="A1533" t="s">
        <v>23</v>
      </c>
      <c r="B1533">
        <v>14000</v>
      </c>
      <c r="C1533" s="43">
        <v>20740529</v>
      </c>
      <c r="D1533" s="13">
        <v>72717205.730000004</v>
      </c>
    </row>
    <row r="1534" spans="1:4" x14ac:dyDescent="0.25">
      <c r="A1534" t="s">
        <v>23</v>
      </c>
      <c r="B1534">
        <v>14000</v>
      </c>
      <c r="C1534" s="43">
        <v>20740530</v>
      </c>
      <c r="D1534" s="13">
        <v>52560473.939999998</v>
      </c>
    </row>
    <row r="1535" spans="1:4" x14ac:dyDescent="0.25">
      <c r="A1535" t="s">
        <v>23</v>
      </c>
      <c r="B1535">
        <v>14000</v>
      </c>
      <c r="C1535" s="43">
        <v>20740531</v>
      </c>
      <c r="D1535" s="13">
        <v>197362.6</v>
      </c>
    </row>
    <row r="1536" spans="1:4" x14ac:dyDescent="0.25">
      <c r="A1536" t="s">
        <v>23</v>
      </c>
      <c r="B1536">
        <v>14000</v>
      </c>
      <c r="C1536" s="43">
        <v>20740601</v>
      </c>
      <c r="D1536" s="13">
        <v>86829155.430000007</v>
      </c>
    </row>
    <row r="1537" spans="1:4" x14ac:dyDescent="0.25">
      <c r="A1537" t="s">
        <v>23</v>
      </c>
      <c r="B1537">
        <v>14000</v>
      </c>
      <c r="C1537" s="43">
        <v>20740602</v>
      </c>
      <c r="D1537" s="13">
        <v>48366715.640000001</v>
      </c>
    </row>
    <row r="1538" spans="1:4" x14ac:dyDescent="0.25">
      <c r="A1538" t="s">
        <v>23</v>
      </c>
      <c r="B1538">
        <v>14000</v>
      </c>
      <c r="C1538" s="43">
        <v>20740603</v>
      </c>
      <c r="D1538" s="13">
        <v>47067.199999999997</v>
      </c>
    </row>
    <row r="1539" spans="1:4" x14ac:dyDescent="0.25">
      <c r="A1539" t="s">
        <v>23</v>
      </c>
      <c r="B1539">
        <v>14000</v>
      </c>
      <c r="C1539" s="43">
        <v>20740604</v>
      </c>
      <c r="D1539" s="13">
        <v>125890710.90000001</v>
      </c>
    </row>
    <row r="1540" spans="1:4" x14ac:dyDescent="0.25">
      <c r="A1540" t="s">
        <v>23</v>
      </c>
      <c r="B1540">
        <v>14000</v>
      </c>
      <c r="C1540" s="43">
        <v>20740605</v>
      </c>
      <c r="D1540" s="13">
        <v>3432146.5</v>
      </c>
    </row>
    <row r="1541" spans="1:4" x14ac:dyDescent="0.25">
      <c r="A1541" t="s">
        <v>23</v>
      </c>
      <c r="B1541">
        <v>14000</v>
      </c>
      <c r="C1541" s="43">
        <v>20740606</v>
      </c>
      <c r="D1541" s="13">
        <v>55976125.189999998</v>
      </c>
    </row>
    <row r="1542" spans="1:4" x14ac:dyDescent="0.25">
      <c r="A1542" t="s">
        <v>23</v>
      </c>
      <c r="B1542">
        <v>14000</v>
      </c>
      <c r="C1542" s="43">
        <v>20740607</v>
      </c>
      <c r="D1542" s="13">
        <v>25599.67</v>
      </c>
    </row>
    <row r="1543" spans="1:4" x14ac:dyDescent="0.25">
      <c r="A1543" t="s">
        <v>23</v>
      </c>
      <c r="B1543">
        <v>14000</v>
      </c>
      <c r="C1543" s="43">
        <v>20740608</v>
      </c>
      <c r="D1543" s="13">
        <v>69692979.909999996</v>
      </c>
    </row>
    <row r="1544" spans="1:4" x14ac:dyDescent="0.25">
      <c r="A1544" t="s">
        <v>23</v>
      </c>
      <c r="B1544">
        <v>14000</v>
      </c>
      <c r="C1544" s="43">
        <v>20740609</v>
      </c>
      <c r="D1544" s="13">
        <v>54881437.100000001</v>
      </c>
    </row>
    <row r="1545" spans="1:4" x14ac:dyDescent="0.25">
      <c r="A1545" t="s">
        <v>23</v>
      </c>
      <c r="B1545">
        <v>14000</v>
      </c>
      <c r="C1545" s="43">
        <v>20740610</v>
      </c>
      <c r="D1545" s="13">
        <v>58653052.329999998</v>
      </c>
    </row>
    <row r="1546" spans="1:4" x14ac:dyDescent="0.25">
      <c r="A1546" t="s">
        <v>23</v>
      </c>
      <c r="B1546">
        <v>14000</v>
      </c>
      <c r="C1546" s="43">
        <v>20740611</v>
      </c>
      <c r="D1546" s="13">
        <v>4894374.33</v>
      </c>
    </row>
    <row r="1547" spans="1:4" x14ac:dyDescent="0.25">
      <c r="A1547" t="s">
        <v>23</v>
      </c>
      <c r="B1547">
        <v>14000</v>
      </c>
      <c r="C1547" s="43">
        <v>20740612</v>
      </c>
      <c r="D1547" s="13">
        <v>55406.54</v>
      </c>
    </row>
    <row r="1548" spans="1:4" x14ac:dyDescent="0.25">
      <c r="A1548" t="s">
        <v>23</v>
      </c>
      <c r="B1548">
        <v>14000</v>
      </c>
      <c r="C1548" s="43">
        <v>20740613</v>
      </c>
      <c r="D1548" s="13">
        <v>229605.23</v>
      </c>
    </row>
    <row r="1549" spans="1:4" x14ac:dyDescent="0.25">
      <c r="A1549" t="s">
        <v>23</v>
      </c>
      <c r="B1549">
        <v>14000</v>
      </c>
      <c r="C1549" s="43">
        <v>20740615</v>
      </c>
      <c r="D1549" s="13">
        <v>1122054.96</v>
      </c>
    </row>
    <row r="1550" spans="1:4" x14ac:dyDescent="0.25">
      <c r="A1550" t="s">
        <v>23</v>
      </c>
      <c r="B1550">
        <v>14000</v>
      </c>
      <c r="C1550" s="43">
        <v>20740616</v>
      </c>
      <c r="D1550" s="13">
        <v>879833.72</v>
      </c>
    </row>
    <row r="1551" spans="1:4" x14ac:dyDescent="0.25">
      <c r="A1551" t="s">
        <v>23</v>
      </c>
      <c r="B1551">
        <v>14000</v>
      </c>
      <c r="C1551" s="43">
        <v>20740617</v>
      </c>
      <c r="D1551" s="13">
        <v>75177157.5</v>
      </c>
    </row>
    <row r="1552" spans="1:4" x14ac:dyDescent="0.25">
      <c r="A1552" t="s">
        <v>23</v>
      </c>
      <c r="B1552">
        <v>14000</v>
      </c>
      <c r="C1552" s="43">
        <v>20740618</v>
      </c>
      <c r="D1552" s="13">
        <v>30001269.190000001</v>
      </c>
    </row>
    <row r="1553" spans="1:4" x14ac:dyDescent="0.25">
      <c r="A1553" t="s">
        <v>23</v>
      </c>
      <c r="B1553">
        <v>14000</v>
      </c>
      <c r="C1553" s="43">
        <v>20740619</v>
      </c>
      <c r="D1553" s="13">
        <v>444208</v>
      </c>
    </row>
    <row r="1554" spans="1:4" x14ac:dyDescent="0.25">
      <c r="A1554" t="s">
        <v>23</v>
      </c>
      <c r="B1554">
        <v>14000</v>
      </c>
      <c r="C1554" s="43">
        <v>20740620</v>
      </c>
      <c r="D1554" s="13">
        <v>49673634.140000001</v>
      </c>
    </row>
    <row r="1555" spans="1:4" x14ac:dyDescent="0.25">
      <c r="A1555" t="s">
        <v>23</v>
      </c>
      <c r="B1555">
        <v>14000</v>
      </c>
      <c r="C1555" s="43">
        <v>20740621</v>
      </c>
      <c r="D1555" s="13">
        <v>224557.88</v>
      </c>
    </row>
    <row r="1556" spans="1:4" x14ac:dyDescent="0.25">
      <c r="A1556" t="s">
        <v>23</v>
      </c>
      <c r="B1556">
        <v>14000</v>
      </c>
      <c r="C1556" s="43">
        <v>20740622</v>
      </c>
      <c r="D1556" s="13">
        <v>65979767.409999996</v>
      </c>
    </row>
    <row r="1557" spans="1:4" x14ac:dyDescent="0.25">
      <c r="A1557" t="s">
        <v>23</v>
      </c>
      <c r="B1557">
        <v>14000</v>
      </c>
      <c r="C1557" s="43">
        <v>20740623</v>
      </c>
      <c r="D1557" s="13">
        <v>71610738.900000006</v>
      </c>
    </row>
    <row r="1558" spans="1:4" x14ac:dyDescent="0.25">
      <c r="A1558" t="s">
        <v>23</v>
      </c>
      <c r="B1558">
        <v>14000</v>
      </c>
      <c r="C1558" s="43">
        <v>20740624</v>
      </c>
      <c r="D1558" s="13">
        <v>418660802.99000001</v>
      </c>
    </row>
    <row r="1559" spans="1:4" x14ac:dyDescent="0.25">
      <c r="A1559" t="s">
        <v>23</v>
      </c>
      <c r="B1559">
        <v>14000</v>
      </c>
      <c r="C1559" s="43">
        <v>20740625</v>
      </c>
      <c r="D1559" s="13">
        <v>361772247.60000002</v>
      </c>
    </row>
    <row r="1560" spans="1:4" x14ac:dyDescent="0.25">
      <c r="A1560" t="s">
        <v>23</v>
      </c>
      <c r="B1560">
        <v>14000</v>
      </c>
      <c r="C1560" s="43">
        <v>20740626</v>
      </c>
      <c r="D1560" s="13">
        <v>277717215.97000003</v>
      </c>
    </row>
    <row r="1561" spans="1:4" x14ac:dyDescent="0.25">
      <c r="A1561" t="s">
        <v>23</v>
      </c>
      <c r="B1561">
        <v>14000</v>
      </c>
      <c r="C1561" s="43">
        <v>20740627</v>
      </c>
      <c r="D1561" s="13">
        <v>68450531.159999996</v>
      </c>
    </row>
    <row r="1562" spans="1:4" x14ac:dyDescent="0.25">
      <c r="A1562" t="s">
        <v>23</v>
      </c>
      <c r="B1562">
        <v>14000</v>
      </c>
      <c r="C1562" s="43">
        <v>20740629</v>
      </c>
      <c r="D1562" s="13">
        <v>82661753.260000005</v>
      </c>
    </row>
    <row r="1563" spans="1:4" x14ac:dyDescent="0.25">
      <c r="A1563" t="s">
        <v>23</v>
      </c>
      <c r="B1563">
        <v>14000</v>
      </c>
      <c r="C1563" s="43">
        <v>20740630</v>
      </c>
      <c r="D1563" s="13">
        <v>3395498958.5</v>
      </c>
    </row>
    <row r="1564" spans="1:4" x14ac:dyDescent="0.25">
      <c r="A1564" t="s">
        <v>23</v>
      </c>
      <c r="B1564">
        <v>14000</v>
      </c>
      <c r="C1564" s="43">
        <v>20740631</v>
      </c>
      <c r="D1564" s="13">
        <v>2655805718.3200002</v>
      </c>
    </row>
    <row r="1565" spans="1:4" x14ac:dyDescent="0.25">
      <c r="A1565" t="s">
        <v>23</v>
      </c>
      <c r="B1565">
        <v>14000</v>
      </c>
      <c r="C1565" s="43">
        <v>20740701</v>
      </c>
      <c r="D1565" s="13">
        <v>159696916.38999999</v>
      </c>
    </row>
    <row r="1566" spans="1:4" x14ac:dyDescent="0.25">
      <c r="A1566" t="s">
        <v>23</v>
      </c>
      <c r="B1566">
        <v>14000</v>
      </c>
      <c r="C1566" s="43">
        <v>20740702</v>
      </c>
      <c r="D1566" s="13">
        <v>498473.52</v>
      </c>
    </row>
    <row r="1567" spans="1:4" x14ac:dyDescent="0.25">
      <c r="A1567" t="s">
        <v>23</v>
      </c>
      <c r="B1567">
        <v>14000</v>
      </c>
      <c r="C1567" s="43">
        <v>20740703</v>
      </c>
      <c r="D1567" s="13">
        <v>348180.96</v>
      </c>
    </row>
    <row r="1568" spans="1:4" x14ac:dyDescent="0.25">
      <c r="A1568" t="s">
        <v>23</v>
      </c>
      <c r="B1568">
        <v>14000</v>
      </c>
      <c r="C1568" s="43">
        <v>20740705</v>
      </c>
      <c r="D1568" s="13">
        <v>29854265.010000002</v>
      </c>
    </row>
    <row r="1569" spans="1:4" x14ac:dyDescent="0.25">
      <c r="A1569" t="s">
        <v>23</v>
      </c>
      <c r="B1569">
        <v>14000</v>
      </c>
      <c r="C1569" s="43">
        <v>20740706</v>
      </c>
      <c r="D1569" s="13">
        <v>87476035.530000001</v>
      </c>
    </row>
    <row r="1570" spans="1:4" x14ac:dyDescent="0.25">
      <c r="A1570" t="s">
        <v>23</v>
      </c>
      <c r="B1570">
        <v>14000</v>
      </c>
      <c r="C1570" s="43">
        <v>20740707</v>
      </c>
      <c r="D1570" s="13">
        <v>69154978.930000007</v>
      </c>
    </row>
    <row r="1571" spans="1:4" x14ac:dyDescent="0.25">
      <c r="A1571" t="s">
        <v>23</v>
      </c>
      <c r="B1571">
        <v>14000</v>
      </c>
      <c r="C1571" s="43">
        <v>20740708</v>
      </c>
      <c r="D1571" s="13">
        <v>51028168.909999996</v>
      </c>
    </row>
    <row r="1572" spans="1:4" x14ac:dyDescent="0.25">
      <c r="A1572" t="s">
        <v>23</v>
      </c>
      <c r="B1572">
        <v>14000</v>
      </c>
      <c r="C1572" s="43">
        <v>20740709</v>
      </c>
      <c r="D1572" s="13">
        <v>235495.45</v>
      </c>
    </row>
    <row r="1573" spans="1:4" x14ac:dyDescent="0.25">
      <c r="A1573" t="s">
        <v>23</v>
      </c>
      <c r="B1573">
        <v>14000</v>
      </c>
      <c r="C1573" s="43">
        <v>20740710</v>
      </c>
      <c r="D1573" s="13">
        <v>1311656.1599999999</v>
      </c>
    </row>
    <row r="1574" spans="1:4" x14ac:dyDescent="0.25">
      <c r="A1574" t="s">
        <v>23</v>
      </c>
      <c r="B1574">
        <v>14000</v>
      </c>
      <c r="C1574" s="43">
        <v>20740711</v>
      </c>
      <c r="D1574" s="13">
        <v>113250.96</v>
      </c>
    </row>
    <row r="1575" spans="1:4" x14ac:dyDescent="0.25">
      <c r="A1575" t="s">
        <v>23</v>
      </c>
      <c r="B1575">
        <v>14000</v>
      </c>
      <c r="C1575" s="43">
        <v>20740712</v>
      </c>
      <c r="D1575" s="13">
        <v>101434109.41</v>
      </c>
    </row>
    <row r="1576" spans="1:4" x14ac:dyDescent="0.25">
      <c r="A1576" t="s">
        <v>23</v>
      </c>
      <c r="B1576">
        <v>14000</v>
      </c>
      <c r="C1576" s="43">
        <v>20740713</v>
      </c>
      <c r="D1576" s="13">
        <v>94341099.379999995</v>
      </c>
    </row>
    <row r="1577" spans="1:4" x14ac:dyDescent="0.25">
      <c r="A1577" t="s">
        <v>23</v>
      </c>
      <c r="B1577">
        <v>14000</v>
      </c>
      <c r="C1577" s="43">
        <v>20740714</v>
      </c>
      <c r="D1577" s="13">
        <v>57232035.729999997</v>
      </c>
    </row>
    <row r="1578" spans="1:4" x14ac:dyDescent="0.25">
      <c r="A1578" t="s">
        <v>23</v>
      </c>
      <c r="B1578">
        <v>14000</v>
      </c>
      <c r="C1578" s="43">
        <v>20740715</v>
      </c>
      <c r="D1578" s="13">
        <v>69536203.829999998</v>
      </c>
    </row>
    <row r="1579" spans="1:4" x14ac:dyDescent="0.25">
      <c r="A1579" t="s">
        <v>23</v>
      </c>
      <c r="B1579">
        <v>14000</v>
      </c>
      <c r="C1579" s="43">
        <v>20740716</v>
      </c>
      <c r="D1579" s="13">
        <v>56188905.770000003</v>
      </c>
    </row>
    <row r="1580" spans="1:4" x14ac:dyDescent="0.25">
      <c r="A1580" t="s">
        <v>23</v>
      </c>
      <c r="B1580">
        <v>14000</v>
      </c>
      <c r="C1580" s="43">
        <v>20740717</v>
      </c>
      <c r="D1580" s="13">
        <v>41195866.969999999</v>
      </c>
    </row>
    <row r="1581" spans="1:4" x14ac:dyDescent="0.25">
      <c r="A1581" t="s">
        <v>23</v>
      </c>
      <c r="B1581">
        <v>14000</v>
      </c>
      <c r="C1581" s="43">
        <v>20740718</v>
      </c>
      <c r="D1581" s="13">
        <v>33438.699999999997</v>
      </c>
    </row>
    <row r="1582" spans="1:4" x14ac:dyDescent="0.25">
      <c r="A1582" t="s">
        <v>23</v>
      </c>
      <c r="B1582">
        <v>14000</v>
      </c>
      <c r="C1582" s="43">
        <v>20740719</v>
      </c>
      <c r="D1582" s="13">
        <v>80233378.379999995</v>
      </c>
    </row>
    <row r="1583" spans="1:4" x14ac:dyDescent="0.25">
      <c r="A1583" t="s">
        <v>23</v>
      </c>
      <c r="B1583">
        <v>14000</v>
      </c>
      <c r="C1583" s="43">
        <v>20740720</v>
      </c>
      <c r="D1583" s="13">
        <v>62834936.700000003</v>
      </c>
    </row>
    <row r="1584" spans="1:4" x14ac:dyDescent="0.25">
      <c r="A1584" t="s">
        <v>23</v>
      </c>
      <c r="B1584">
        <v>14000</v>
      </c>
      <c r="C1584" s="43">
        <v>20740721</v>
      </c>
      <c r="D1584" s="13">
        <v>60914755.340000004</v>
      </c>
    </row>
    <row r="1585" spans="1:4" x14ac:dyDescent="0.25">
      <c r="A1585" t="s">
        <v>23</v>
      </c>
      <c r="B1585">
        <v>14000</v>
      </c>
      <c r="C1585" s="43">
        <v>20740722</v>
      </c>
      <c r="D1585" s="13">
        <v>68902558.780000001</v>
      </c>
    </row>
    <row r="1586" spans="1:4" x14ac:dyDescent="0.25">
      <c r="A1586" t="s">
        <v>23</v>
      </c>
      <c r="B1586">
        <v>14000</v>
      </c>
      <c r="C1586" s="43">
        <v>20740723</v>
      </c>
      <c r="D1586" s="13">
        <v>398097396.81999999</v>
      </c>
    </row>
    <row r="1587" spans="1:4" x14ac:dyDescent="0.25">
      <c r="A1587" t="s">
        <v>23</v>
      </c>
      <c r="B1587">
        <v>14000</v>
      </c>
      <c r="C1587" s="43">
        <v>20740724</v>
      </c>
      <c r="D1587" s="13">
        <v>421651322.69999999</v>
      </c>
    </row>
    <row r="1588" spans="1:4" x14ac:dyDescent="0.25">
      <c r="A1588" t="s">
        <v>23</v>
      </c>
      <c r="B1588">
        <v>14000</v>
      </c>
      <c r="C1588" s="43">
        <v>20740725</v>
      </c>
      <c r="D1588" s="13">
        <v>144261.92000000001</v>
      </c>
    </row>
    <row r="1589" spans="1:4" x14ac:dyDescent="0.25">
      <c r="A1589" t="s">
        <v>23</v>
      </c>
      <c r="B1589">
        <v>14000</v>
      </c>
      <c r="C1589" s="43">
        <v>20740726</v>
      </c>
      <c r="D1589" s="13">
        <v>62268094.020000003</v>
      </c>
    </row>
    <row r="1590" spans="1:4" x14ac:dyDescent="0.25">
      <c r="A1590" t="s">
        <v>23</v>
      </c>
      <c r="B1590">
        <v>14000</v>
      </c>
      <c r="C1590" s="43">
        <v>20740727</v>
      </c>
      <c r="D1590" s="13">
        <v>148324225.36000001</v>
      </c>
    </row>
    <row r="1591" spans="1:4" x14ac:dyDescent="0.25">
      <c r="A1591" t="s">
        <v>23</v>
      </c>
      <c r="B1591">
        <v>14000</v>
      </c>
      <c r="C1591" s="43">
        <v>20740728</v>
      </c>
      <c r="D1591" s="13">
        <v>59204844.049999997</v>
      </c>
    </row>
    <row r="1592" spans="1:4" x14ac:dyDescent="0.25">
      <c r="A1592" t="s">
        <v>23</v>
      </c>
      <c r="B1592">
        <v>14000</v>
      </c>
      <c r="C1592" s="43">
        <v>20740729</v>
      </c>
      <c r="D1592" s="13">
        <v>53562755.990000002</v>
      </c>
    </row>
    <row r="1593" spans="1:4" x14ac:dyDescent="0.25">
      <c r="A1593" t="s">
        <v>23</v>
      </c>
      <c r="B1593">
        <v>14000</v>
      </c>
      <c r="C1593" s="43">
        <v>20740730</v>
      </c>
      <c r="D1593" s="13">
        <v>2586020437</v>
      </c>
    </row>
    <row r="1594" spans="1:4" x14ac:dyDescent="0.25">
      <c r="A1594" t="s">
        <v>23</v>
      </c>
      <c r="B1594">
        <v>14000</v>
      </c>
      <c r="C1594" s="43">
        <v>20740801</v>
      </c>
      <c r="D1594" s="13">
        <v>40428599.799999997</v>
      </c>
    </row>
    <row r="1595" spans="1:4" x14ac:dyDescent="0.25">
      <c r="A1595" t="s">
        <v>23</v>
      </c>
      <c r="B1595">
        <v>14000</v>
      </c>
      <c r="C1595" s="43">
        <v>20740802</v>
      </c>
      <c r="D1595" s="13">
        <v>31934.6</v>
      </c>
    </row>
    <row r="1596" spans="1:4" x14ac:dyDescent="0.25">
      <c r="A1596" t="s">
        <v>23</v>
      </c>
      <c r="B1596">
        <v>14000</v>
      </c>
      <c r="C1596" s="43">
        <v>20740803</v>
      </c>
      <c r="D1596" s="13">
        <v>55356730.420000002</v>
      </c>
    </row>
    <row r="1597" spans="1:4" x14ac:dyDescent="0.25">
      <c r="A1597" t="s">
        <v>23</v>
      </c>
      <c r="B1597">
        <v>14000</v>
      </c>
      <c r="C1597" s="43">
        <v>20740804</v>
      </c>
      <c r="D1597" s="13">
        <v>91868768.950000003</v>
      </c>
    </row>
    <row r="1598" spans="1:4" x14ac:dyDescent="0.25">
      <c r="A1598" t="s">
        <v>23</v>
      </c>
      <c r="B1598">
        <v>14000</v>
      </c>
      <c r="C1598" s="43">
        <v>20740805</v>
      </c>
      <c r="D1598" s="13">
        <v>191514379.53999999</v>
      </c>
    </row>
    <row r="1599" spans="1:4" x14ac:dyDescent="0.25">
      <c r="A1599" t="s">
        <v>23</v>
      </c>
      <c r="B1599">
        <v>14000</v>
      </c>
      <c r="C1599" s="43">
        <v>20740806</v>
      </c>
      <c r="D1599" s="13">
        <v>50651241.210000001</v>
      </c>
    </row>
    <row r="1600" spans="1:4" x14ac:dyDescent="0.25">
      <c r="A1600" t="s">
        <v>23</v>
      </c>
      <c r="B1600">
        <v>14000</v>
      </c>
      <c r="C1600" s="43">
        <v>20740807</v>
      </c>
      <c r="D1600" s="13">
        <v>72292140.579999998</v>
      </c>
    </row>
    <row r="1601" spans="1:4" x14ac:dyDescent="0.25">
      <c r="A1601" t="s">
        <v>23</v>
      </c>
      <c r="B1601">
        <v>14000</v>
      </c>
      <c r="C1601" s="43">
        <v>20740808</v>
      </c>
      <c r="D1601" s="13">
        <v>27950967.879999999</v>
      </c>
    </row>
    <row r="1602" spans="1:4" x14ac:dyDescent="0.25">
      <c r="A1602" t="s">
        <v>23</v>
      </c>
      <c r="B1602">
        <v>14000</v>
      </c>
      <c r="C1602" s="43">
        <v>20740809</v>
      </c>
      <c r="D1602" s="13">
        <v>29444.36</v>
      </c>
    </row>
    <row r="1603" spans="1:4" x14ac:dyDescent="0.25">
      <c r="A1603" t="s">
        <v>23</v>
      </c>
      <c r="B1603">
        <v>14000</v>
      </c>
      <c r="C1603" s="43">
        <v>20740810</v>
      </c>
      <c r="D1603" s="13">
        <v>58336598.759999998</v>
      </c>
    </row>
    <row r="1604" spans="1:4" x14ac:dyDescent="0.25">
      <c r="A1604" t="s">
        <v>23</v>
      </c>
      <c r="B1604">
        <v>14000</v>
      </c>
      <c r="C1604" s="43">
        <v>20740811</v>
      </c>
      <c r="D1604" s="13">
        <v>51597910.840000004</v>
      </c>
    </row>
    <row r="1605" spans="1:4" x14ac:dyDescent="0.25">
      <c r="A1605" t="s">
        <v>23</v>
      </c>
      <c r="B1605">
        <v>14000</v>
      </c>
      <c r="C1605" s="43">
        <v>20740812</v>
      </c>
      <c r="D1605" s="13">
        <v>51788600.200000003</v>
      </c>
    </row>
    <row r="1606" spans="1:4" x14ac:dyDescent="0.25">
      <c r="A1606" t="s">
        <v>23</v>
      </c>
      <c r="B1606">
        <v>14000</v>
      </c>
      <c r="C1606" s="43">
        <v>20740813</v>
      </c>
      <c r="D1606" s="13">
        <v>49267253.289999999</v>
      </c>
    </row>
    <row r="1607" spans="1:4" x14ac:dyDescent="0.25">
      <c r="A1607" t="s">
        <v>23</v>
      </c>
      <c r="B1607">
        <v>14000</v>
      </c>
      <c r="C1607" s="43">
        <v>20740814</v>
      </c>
      <c r="D1607" s="13">
        <v>3549207443.5900002</v>
      </c>
    </row>
    <row r="1608" spans="1:4" x14ac:dyDescent="0.25">
      <c r="A1608" t="s">
        <v>23</v>
      </c>
      <c r="B1608">
        <v>14000</v>
      </c>
      <c r="C1608" s="43">
        <v>20740815</v>
      </c>
      <c r="D1608" s="13">
        <v>12492599.539999999</v>
      </c>
    </row>
    <row r="1609" spans="1:4" x14ac:dyDescent="0.25">
      <c r="A1609" t="s">
        <v>23</v>
      </c>
      <c r="B1609">
        <v>14000</v>
      </c>
      <c r="C1609" s="43">
        <v>20740816</v>
      </c>
      <c r="D1609" s="13">
        <v>6070696.6600000001</v>
      </c>
    </row>
    <row r="1610" spans="1:4" x14ac:dyDescent="0.25">
      <c r="A1610" t="s">
        <v>23</v>
      </c>
      <c r="B1610">
        <v>14000</v>
      </c>
      <c r="C1610" s="43">
        <v>20740817</v>
      </c>
      <c r="D1610" s="13">
        <v>5194303.6500000004</v>
      </c>
    </row>
    <row r="1611" spans="1:4" x14ac:dyDescent="0.25">
      <c r="A1611" t="s">
        <v>23</v>
      </c>
      <c r="B1611">
        <v>14000</v>
      </c>
      <c r="C1611" s="43">
        <v>20740818</v>
      </c>
      <c r="D1611" s="13">
        <v>53922833.549999997</v>
      </c>
    </row>
    <row r="1612" spans="1:4" x14ac:dyDescent="0.25">
      <c r="A1612" t="s">
        <v>23</v>
      </c>
      <c r="B1612">
        <v>14000</v>
      </c>
      <c r="C1612" s="43">
        <v>20740819</v>
      </c>
      <c r="D1612" s="13">
        <v>32225972.370000001</v>
      </c>
    </row>
    <row r="1613" spans="1:4" x14ac:dyDescent="0.25">
      <c r="A1613" t="s">
        <v>23</v>
      </c>
      <c r="B1613">
        <v>14000</v>
      </c>
      <c r="C1613" s="43">
        <v>20740820</v>
      </c>
      <c r="D1613" s="13">
        <v>368209342.41000003</v>
      </c>
    </row>
    <row r="1614" spans="1:4" x14ac:dyDescent="0.25">
      <c r="A1614" t="s">
        <v>23</v>
      </c>
      <c r="B1614">
        <v>14000</v>
      </c>
      <c r="C1614" s="43">
        <v>20740821</v>
      </c>
      <c r="D1614" s="13">
        <v>2065408.08</v>
      </c>
    </row>
    <row r="1615" spans="1:4" x14ac:dyDescent="0.25">
      <c r="A1615" t="s">
        <v>23</v>
      </c>
      <c r="B1615">
        <v>14000</v>
      </c>
      <c r="C1615" s="43">
        <v>20740822</v>
      </c>
      <c r="D1615" s="13">
        <v>23155844.379999999</v>
      </c>
    </row>
    <row r="1616" spans="1:4" x14ac:dyDescent="0.25">
      <c r="A1616" t="s">
        <v>23</v>
      </c>
      <c r="B1616">
        <v>14000</v>
      </c>
      <c r="C1616" s="43">
        <v>20740823</v>
      </c>
      <c r="D1616" s="13">
        <v>120299.4</v>
      </c>
    </row>
    <row r="1617" spans="1:4" x14ac:dyDescent="0.25">
      <c r="A1617" t="s">
        <v>23</v>
      </c>
      <c r="B1617">
        <v>14000</v>
      </c>
      <c r="C1617" s="43">
        <v>20740824</v>
      </c>
      <c r="D1617" s="13">
        <v>55062563.689999998</v>
      </c>
    </row>
    <row r="1618" spans="1:4" x14ac:dyDescent="0.25">
      <c r="A1618" t="s">
        <v>23</v>
      </c>
      <c r="B1618">
        <v>14000</v>
      </c>
      <c r="C1618" s="43">
        <v>20740825</v>
      </c>
      <c r="D1618" s="13">
        <v>375471013.67000002</v>
      </c>
    </row>
    <row r="1619" spans="1:4" x14ac:dyDescent="0.25">
      <c r="A1619" t="s">
        <v>23</v>
      </c>
      <c r="B1619">
        <v>14000</v>
      </c>
      <c r="C1619" s="43">
        <v>20740826</v>
      </c>
      <c r="D1619" s="13">
        <v>141639000.08000001</v>
      </c>
    </row>
    <row r="1620" spans="1:4" x14ac:dyDescent="0.25">
      <c r="A1620" t="s">
        <v>23</v>
      </c>
      <c r="B1620">
        <v>14000</v>
      </c>
      <c r="C1620" s="43">
        <v>20740827</v>
      </c>
      <c r="D1620" s="13">
        <v>73793193.370000005</v>
      </c>
    </row>
    <row r="1621" spans="1:4" x14ac:dyDescent="0.25">
      <c r="A1621" t="s">
        <v>23</v>
      </c>
      <c r="B1621">
        <v>14000</v>
      </c>
      <c r="C1621" s="43">
        <v>20740828</v>
      </c>
      <c r="D1621" s="13">
        <v>54060323.759999998</v>
      </c>
    </row>
    <row r="1622" spans="1:4" x14ac:dyDescent="0.25">
      <c r="A1622" t="s">
        <v>23</v>
      </c>
      <c r="B1622">
        <v>14000</v>
      </c>
      <c r="C1622" s="43">
        <v>20740829</v>
      </c>
      <c r="D1622" s="13">
        <v>3077371497.4000001</v>
      </c>
    </row>
    <row r="1623" spans="1:4" x14ac:dyDescent="0.25">
      <c r="A1623" t="s">
        <v>23</v>
      </c>
      <c r="B1623">
        <v>14000</v>
      </c>
      <c r="C1623" s="43">
        <v>20740901</v>
      </c>
      <c r="D1623" s="13">
        <v>18690.599999999999</v>
      </c>
    </row>
    <row r="1624" spans="1:4" x14ac:dyDescent="0.25">
      <c r="A1624" t="s">
        <v>23</v>
      </c>
      <c r="B1624">
        <v>14000</v>
      </c>
      <c r="C1624" s="43">
        <v>20740902</v>
      </c>
      <c r="D1624" s="13">
        <v>64130985.07</v>
      </c>
    </row>
    <row r="1625" spans="1:4" x14ac:dyDescent="0.25">
      <c r="A1625" t="s">
        <v>23</v>
      </c>
      <c r="B1625">
        <v>14000</v>
      </c>
      <c r="C1625" s="43">
        <v>20740903</v>
      </c>
      <c r="D1625" s="13">
        <v>49753728.020000003</v>
      </c>
    </row>
    <row r="1626" spans="1:4" x14ac:dyDescent="0.25">
      <c r="A1626" t="s">
        <v>23</v>
      </c>
      <c r="B1626">
        <v>14000</v>
      </c>
      <c r="C1626" s="43">
        <v>20740904</v>
      </c>
      <c r="D1626" s="13">
        <v>54135494.740000002</v>
      </c>
    </row>
    <row r="1627" spans="1:4" x14ac:dyDescent="0.25">
      <c r="A1627" t="s">
        <v>23</v>
      </c>
      <c r="B1627">
        <v>14000</v>
      </c>
      <c r="C1627" s="43">
        <v>20740905</v>
      </c>
      <c r="D1627" s="13">
        <v>57266516.149999999</v>
      </c>
    </row>
    <row r="1628" spans="1:4" x14ac:dyDescent="0.25">
      <c r="A1628" t="s">
        <v>23</v>
      </c>
      <c r="B1628">
        <v>14000</v>
      </c>
      <c r="C1628" s="43">
        <v>20740906</v>
      </c>
      <c r="D1628" s="13">
        <v>235445516.34</v>
      </c>
    </row>
    <row r="1629" spans="1:4" x14ac:dyDescent="0.25">
      <c r="A1629" t="s">
        <v>23</v>
      </c>
      <c r="B1629">
        <v>14000</v>
      </c>
      <c r="C1629" s="43">
        <v>20740907</v>
      </c>
      <c r="D1629" s="13">
        <v>92326001.599999994</v>
      </c>
    </row>
    <row r="1630" spans="1:4" x14ac:dyDescent="0.25">
      <c r="A1630" t="s">
        <v>23</v>
      </c>
      <c r="B1630">
        <v>14000</v>
      </c>
      <c r="C1630" s="43">
        <v>20740908</v>
      </c>
      <c r="D1630" s="13">
        <v>134877.6</v>
      </c>
    </row>
    <row r="1631" spans="1:4" x14ac:dyDescent="0.25">
      <c r="A1631" t="s">
        <v>23</v>
      </c>
      <c r="B1631">
        <v>14000</v>
      </c>
      <c r="C1631" s="43">
        <v>20740909</v>
      </c>
      <c r="D1631" s="13">
        <v>690516597.07000005</v>
      </c>
    </row>
    <row r="1632" spans="1:4" x14ac:dyDescent="0.25">
      <c r="A1632" t="s">
        <v>23</v>
      </c>
      <c r="B1632">
        <v>14000</v>
      </c>
      <c r="C1632" s="43">
        <v>20740910</v>
      </c>
      <c r="D1632" s="13">
        <v>113298.16</v>
      </c>
    </row>
    <row r="1633" spans="1:4" x14ac:dyDescent="0.25">
      <c r="A1633" t="s">
        <v>23</v>
      </c>
      <c r="B1633">
        <v>14000</v>
      </c>
      <c r="C1633" s="43">
        <v>20740911</v>
      </c>
      <c r="D1633" s="13">
        <v>145984083.94999999</v>
      </c>
    </row>
    <row r="1634" spans="1:4" x14ac:dyDescent="0.25">
      <c r="A1634" t="s">
        <v>23</v>
      </c>
      <c r="B1634">
        <v>14000</v>
      </c>
      <c r="C1634" s="43">
        <v>20740912</v>
      </c>
      <c r="D1634" s="13">
        <v>112865746.42</v>
      </c>
    </row>
    <row r="1635" spans="1:4" x14ac:dyDescent="0.25">
      <c r="A1635" t="s">
        <v>23</v>
      </c>
      <c r="B1635">
        <v>14000</v>
      </c>
      <c r="C1635" s="43">
        <v>20740913</v>
      </c>
      <c r="D1635" s="13">
        <v>77821313.140000001</v>
      </c>
    </row>
    <row r="1636" spans="1:4" x14ac:dyDescent="0.25">
      <c r="A1636" t="s">
        <v>23</v>
      </c>
      <c r="B1636">
        <v>14000</v>
      </c>
      <c r="C1636" s="43">
        <v>20740914</v>
      </c>
      <c r="D1636" s="13">
        <v>74621452.579999998</v>
      </c>
    </row>
    <row r="1637" spans="1:4" x14ac:dyDescent="0.25">
      <c r="A1637" t="s">
        <v>23</v>
      </c>
      <c r="B1637">
        <v>14000</v>
      </c>
      <c r="C1637" s="43">
        <v>20740915</v>
      </c>
      <c r="D1637" s="13">
        <v>47893</v>
      </c>
    </row>
    <row r="1638" spans="1:4" x14ac:dyDescent="0.25">
      <c r="A1638" t="s">
        <v>23</v>
      </c>
      <c r="B1638">
        <v>14000</v>
      </c>
      <c r="C1638" s="43">
        <v>20740916</v>
      </c>
      <c r="D1638" s="13">
        <v>58726788.409999996</v>
      </c>
    </row>
    <row r="1639" spans="1:4" x14ac:dyDescent="0.25">
      <c r="A1639" t="s">
        <v>23</v>
      </c>
      <c r="B1639">
        <v>14000</v>
      </c>
      <c r="C1639" s="43">
        <v>20740917</v>
      </c>
      <c r="D1639" s="13">
        <v>57121529.020000003</v>
      </c>
    </row>
    <row r="1640" spans="1:4" x14ac:dyDescent="0.25">
      <c r="A1640" t="s">
        <v>23</v>
      </c>
      <c r="B1640">
        <v>14000</v>
      </c>
      <c r="C1640" s="43">
        <v>20740918</v>
      </c>
      <c r="D1640" s="13">
        <v>687356165.15999997</v>
      </c>
    </row>
    <row r="1641" spans="1:4" x14ac:dyDescent="0.25">
      <c r="A1641" t="s">
        <v>23</v>
      </c>
      <c r="B1641">
        <v>14000</v>
      </c>
      <c r="C1641" s="43">
        <v>20740919</v>
      </c>
      <c r="D1641" s="13">
        <v>91537550.790000007</v>
      </c>
    </row>
    <row r="1642" spans="1:4" x14ac:dyDescent="0.25">
      <c r="A1642" t="s">
        <v>23</v>
      </c>
      <c r="B1642">
        <v>14000</v>
      </c>
      <c r="C1642" s="43">
        <v>20740920</v>
      </c>
      <c r="D1642" s="13">
        <v>416247787.66000003</v>
      </c>
    </row>
    <row r="1643" spans="1:4" x14ac:dyDescent="0.25">
      <c r="A1643" t="s">
        <v>23</v>
      </c>
      <c r="B1643">
        <v>14000</v>
      </c>
      <c r="C1643" s="43">
        <v>20740921</v>
      </c>
      <c r="D1643" s="13">
        <v>40433544.520000003</v>
      </c>
    </row>
    <row r="1644" spans="1:4" x14ac:dyDescent="0.25">
      <c r="A1644" t="s">
        <v>23</v>
      </c>
      <c r="B1644">
        <v>14000</v>
      </c>
      <c r="C1644" s="43">
        <v>20740922</v>
      </c>
      <c r="D1644" s="13">
        <v>39728.370000000003</v>
      </c>
    </row>
    <row r="1645" spans="1:4" x14ac:dyDescent="0.25">
      <c r="A1645" t="s">
        <v>23</v>
      </c>
      <c r="B1645">
        <v>14000</v>
      </c>
      <c r="C1645" s="43">
        <v>20740923</v>
      </c>
      <c r="D1645" s="13">
        <v>77673846.180000007</v>
      </c>
    </row>
    <row r="1646" spans="1:4" x14ac:dyDescent="0.25">
      <c r="A1646" t="s">
        <v>23</v>
      </c>
      <c r="B1646">
        <v>14000</v>
      </c>
      <c r="C1646" s="43">
        <v>20740924</v>
      </c>
      <c r="D1646" s="13">
        <v>117940420.81999999</v>
      </c>
    </row>
    <row r="1647" spans="1:4" x14ac:dyDescent="0.25">
      <c r="A1647" t="s">
        <v>23</v>
      </c>
      <c r="B1647">
        <v>14000</v>
      </c>
      <c r="C1647" s="43">
        <v>20740925</v>
      </c>
      <c r="D1647" s="13">
        <v>370766941.44999999</v>
      </c>
    </row>
    <row r="1648" spans="1:4" x14ac:dyDescent="0.25">
      <c r="A1648" t="s">
        <v>23</v>
      </c>
      <c r="B1648">
        <v>14000</v>
      </c>
      <c r="C1648" s="43">
        <v>20740926</v>
      </c>
      <c r="D1648" s="13">
        <v>328920252.19</v>
      </c>
    </row>
    <row r="1649" spans="1:4" x14ac:dyDescent="0.25">
      <c r="A1649" t="s">
        <v>23</v>
      </c>
      <c r="B1649">
        <v>14000</v>
      </c>
      <c r="C1649" s="43">
        <v>20740927</v>
      </c>
      <c r="D1649" s="13">
        <v>633965.5</v>
      </c>
    </row>
    <row r="1650" spans="1:4" x14ac:dyDescent="0.25">
      <c r="A1650" t="s">
        <v>23</v>
      </c>
      <c r="B1650">
        <v>14000</v>
      </c>
      <c r="C1650" s="43">
        <v>20740928</v>
      </c>
      <c r="D1650" s="13">
        <v>4888713380.0100002</v>
      </c>
    </row>
    <row r="1651" spans="1:4" x14ac:dyDescent="0.25">
      <c r="A1651" t="s">
        <v>23</v>
      </c>
      <c r="B1651">
        <v>14000</v>
      </c>
      <c r="C1651" s="43">
        <v>20740929</v>
      </c>
      <c r="D1651" s="13">
        <v>1087843.94</v>
      </c>
    </row>
    <row r="1652" spans="1:4" x14ac:dyDescent="0.25">
      <c r="A1652" t="s">
        <v>23</v>
      </c>
      <c r="B1652">
        <v>14000</v>
      </c>
      <c r="C1652" s="43">
        <v>20740930</v>
      </c>
      <c r="D1652" s="13">
        <v>380174297.44</v>
      </c>
    </row>
    <row r="1653" spans="1:4" x14ac:dyDescent="0.25">
      <c r="A1653" t="s">
        <v>23</v>
      </c>
      <c r="B1653">
        <v>14000</v>
      </c>
      <c r="C1653" s="43">
        <v>20741001</v>
      </c>
      <c r="D1653" s="13">
        <v>60912</v>
      </c>
    </row>
    <row r="1654" spans="1:4" x14ac:dyDescent="0.25">
      <c r="A1654" t="s">
        <v>23</v>
      </c>
      <c r="B1654">
        <v>14000</v>
      </c>
      <c r="C1654" s="43">
        <v>20741002</v>
      </c>
      <c r="D1654" s="13">
        <v>45970351.159999996</v>
      </c>
    </row>
    <row r="1655" spans="1:4" x14ac:dyDescent="0.25">
      <c r="A1655" t="s">
        <v>23</v>
      </c>
      <c r="B1655">
        <v>14000</v>
      </c>
      <c r="C1655" s="43">
        <v>20741003</v>
      </c>
      <c r="D1655" s="13">
        <v>53105788.609999999</v>
      </c>
    </row>
    <row r="1656" spans="1:4" x14ac:dyDescent="0.25">
      <c r="A1656" t="s">
        <v>23</v>
      </c>
      <c r="B1656">
        <v>14000</v>
      </c>
      <c r="C1656" s="43">
        <v>20741004</v>
      </c>
      <c r="D1656" s="13">
        <v>291593.12</v>
      </c>
    </row>
    <row r="1657" spans="1:4" x14ac:dyDescent="0.25">
      <c r="A1657" t="s">
        <v>23</v>
      </c>
      <c r="B1657">
        <v>14000</v>
      </c>
      <c r="C1657" s="43">
        <v>20741005</v>
      </c>
      <c r="D1657" s="13">
        <v>68805981.909999996</v>
      </c>
    </row>
    <row r="1658" spans="1:4" x14ac:dyDescent="0.25">
      <c r="A1658" t="s">
        <v>23</v>
      </c>
      <c r="B1658">
        <v>14000</v>
      </c>
      <c r="C1658" s="43">
        <v>20741006</v>
      </c>
      <c r="D1658" s="13">
        <v>94368.42</v>
      </c>
    </row>
    <row r="1659" spans="1:4" x14ac:dyDescent="0.25">
      <c r="A1659" t="s">
        <v>23</v>
      </c>
      <c r="B1659">
        <v>14000</v>
      </c>
      <c r="C1659" s="43">
        <v>20741007</v>
      </c>
      <c r="D1659" s="13">
        <v>91440546.75</v>
      </c>
    </row>
    <row r="1660" spans="1:4" x14ac:dyDescent="0.25">
      <c r="A1660" t="s">
        <v>23</v>
      </c>
      <c r="B1660">
        <v>14000</v>
      </c>
      <c r="C1660" s="43">
        <v>20741008</v>
      </c>
      <c r="D1660" s="13">
        <v>66701454.329999998</v>
      </c>
    </row>
    <row r="1661" spans="1:4" x14ac:dyDescent="0.25">
      <c r="A1661" t="s">
        <v>23</v>
      </c>
      <c r="B1661">
        <v>14000</v>
      </c>
      <c r="C1661" s="43">
        <v>20741009</v>
      </c>
      <c r="D1661" s="13">
        <v>71584292.540000007</v>
      </c>
    </row>
    <row r="1662" spans="1:4" x14ac:dyDescent="0.25">
      <c r="A1662" t="s">
        <v>23</v>
      </c>
      <c r="B1662">
        <v>14000</v>
      </c>
      <c r="C1662" s="43">
        <v>20741010</v>
      </c>
      <c r="D1662" s="13">
        <v>38526774.659999996</v>
      </c>
    </row>
    <row r="1663" spans="1:4" x14ac:dyDescent="0.25">
      <c r="A1663" t="s">
        <v>23</v>
      </c>
      <c r="B1663">
        <v>14000</v>
      </c>
      <c r="C1663" s="43">
        <v>20741011</v>
      </c>
      <c r="D1663" s="13">
        <v>61656735.280000001</v>
      </c>
    </row>
    <row r="1664" spans="1:4" x14ac:dyDescent="0.25">
      <c r="A1664" t="s">
        <v>23</v>
      </c>
      <c r="B1664">
        <v>14000</v>
      </c>
      <c r="C1664" s="43">
        <v>20741012</v>
      </c>
      <c r="D1664" s="13">
        <v>40062472.450000003</v>
      </c>
    </row>
    <row r="1665" spans="1:4" x14ac:dyDescent="0.25">
      <c r="A1665" t="s">
        <v>23</v>
      </c>
      <c r="B1665">
        <v>14000</v>
      </c>
      <c r="C1665" s="43">
        <v>20741013</v>
      </c>
      <c r="D1665" s="13">
        <v>146067.88</v>
      </c>
    </row>
    <row r="1666" spans="1:4" x14ac:dyDescent="0.25">
      <c r="A1666" t="s">
        <v>23</v>
      </c>
      <c r="B1666">
        <v>14000</v>
      </c>
      <c r="C1666" s="43">
        <v>20741014</v>
      </c>
      <c r="D1666" s="13">
        <v>62296284.509999998</v>
      </c>
    </row>
    <row r="1667" spans="1:4" x14ac:dyDescent="0.25">
      <c r="A1667" t="s">
        <v>23</v>
      </c>
      <c r="B1667">
        <v>14000</v>
      </c>
      <c r="C1667" s="43">
        <v>20741015</v>
      </c>
      <c r="D1667" s="13">
        <v>108539576.19</v>
      </c>
    </row>
    <row r="1668" spans="1:4" x14ac:dyDescent="0.25">
      <c r="A1668" t="s">
        <v>23</v>
      </c>
      <c r="B1668">
        <v>14000</v>
      </c>
      <c r="C1668" s="43">
        <v>20741016</v>
      </c>
      <c r="D1668" s="13">
        <v>270898.06</v>
      </c>
    </row>
    <row r="1669" spans="1:4" x14ac:dyDescent="0.25">
      <c r="A1669" t="s">
        <v>23</v>
      </c>
      <c r="B1669">
        <v>14000</v>
      </c>
      <c r="C1669" s="43">
        <v>20741017</v>
      </c>
      <c r="D1669" s="13">
        <v>87127078.090000004</v>
      </c>
    </row>
    <row r="1670" spans="1:4" x14ac:dyDescent="0.25">
      <c r="A1670" t="s">
        <v>23</v>
      </c>
      <c r="B1670">
        <v>14000</v>
      </c>
      <c r="C1670" s="43">
        <v>20741018</v>
      </c>
      <c r="D1670" s="13">
        <v>64458138.439999998</v>
      </c>
    </row>
    <row r="1671" spans="1:4" x14ac:dyDescent="0.25">
      <c r="A1671" t="s">
        <v>23</v>
      </c>
      <c r="B1671">
        <v>14000</v>
      </c>
      <c r="C1671" s="43">
        <v>20741019</v>
      </c>
      <c r="D1671" s="13">
        <v>99370627.060000002</v>
      </c>
    </row>
    <row r="1672" spans="1:4" x14ac:dyDescent="0.25">
      <c r="A1672" t="s">
        <v>23</v>
      </c>
      <c r="B1672">
        <v>14000</v>
      </c>
      <c r="C1672" s="43">
        <v>20741020</v>
      </c>
      <c r="D1672" s="13">
        <v>26163.200000000001</v>
      </c>
    </row>
    <row r="1673" spans="1:4" x14ac:dyDescent="0.25">
      <c r="A1673" t="s">
        <v>23</v>
      </c>
      <c r="B1673">
        <v>14000</v>
      </c>
      <c r="C1673" s="43">
        <v>20741021</v>
      </c>
      <c r="D1673" s="13">
        <v>269498714.47000003</v>
      </c>
    </row>
    <row r="1674" spans="1:4" x14ac:dyDescent="0.25">
      <c r="A1674" t="s">
        <v>23</v>
      </c>
      <c r="B1674">
        <v>14000</v>
      </c>
      <c r="C1674" s="43">
        <v>20741022</v>
      </c>
      <c r="D1674" s="13">
        <v>85802153.689999998</v>
      </c>
    </row>
    <row r="1675" spans="1:4" x14ac:dyDescent="0.25">
      <c r="A1675" t="s">
        <v>23</v>
      </c>
      <c r="B1675">
        <v>14000</v>
      </c>
      <c r="C1675" s="43">
        <v>20741023</v>
      </c>
      <c r="D1675" s="13">
        <v>585777882.55999994</v>
      </c>
    </row>
    <row r="1676" spans="1:4" x14ac:dyDescent="0.25">
      <c r="A1676" t="s">
        <v>23</v>
      </c>
      <c r="B1676">
        <v>14000</v>
      </c>
      <c r="C1676" s="43">
        <v>20741024</v>
      </c>
      <c r="D1676" s="13">
        <v>44395629.93</v>
      </c>
    </row>
    <row r="1677" spans="1:4" x14ac:dyDescent="0.25">
      <c r="A1677" t="s">
        <v>23</v>
      </c>
      <c r="B1677">
        <v>14000</v>
      </c>
      <c r="C1677" s="43">
        <v>20741025</v>
      </c>
      <c r="D1677" s="13">
        <v>363447011.35000002</v>
      </c>
    </row>
    <row r="1678" spans="1:4" x14ac:dyDescent="0.25">
      <c r="A1678" t="s">
        <v>23</v>
      </c>
      <c r="B1678">
        <v>14000</v>
      </c>
      <c r="C1678" s="43">
        <v>20741026</v>
      </c>
      <c r="D1678" s="13">
        <v>54134634.57</v>
      </c>
    </row>
    <row r="1679" spans="1:4" x14ac:dyDescent="0.25">
      <c r="A1679" t="s">
        <v>23</v>
      </c>
      <c r="B1679">
        <v>14000</v>
      </c>
      <c r="C1679" s="43">
        <v>20741027</v>
      </c>
      <c r="D1679" s="13">
        <v>34109.68</v>
      </c>
    </row>
    <row r="1680" spans="1:4" x14ac:dyDescent="0.25">
      <c r="A1680" t="s">
        <v>23</v>
      </c>
      <c r="B1680">
        <v>14000</v>
      </c>
      <c r="C1680" s="43">
        <v>20741028</v>
      </c>
      <c r="D1680" s="13">
        <v>83360940.090000004</v>
      </c>
    </row>
    <row r="1681" spans="1:4" x14ac:dyDescent="0.25">
      <c r="A1681" t="s">
        <v>23</v>
      </c>
      <c r="B1681">
        <v>14000</v>
      </c>
      <c r="C1681" s="43">
        <v>20741029</v>
      </c>
      <c r="D1681" s="13">
        <v>273088227.80000001</v>
      </c>
    </row>
    <row r="1682" spans="1:4" x14ac:dyDescent="0.25">
      <c r="A1682" t="s">
        <v>23</v>
      </c>
      <c r="B1682">
        <v>14000</v>
      </c>
      <c r="C1682" s="43">
        <v>20741101</v>
      </c>
      <c r="D1682" s="13">
        <v>57534.400000000001</v>
      </c>
    </row>
    <row r="1683" spans="1:4" x14ac:dyDescent="0.25">
      <c r="A1683" t="s">
        <v>23</v>
      </c>
      <c r="B1683">
        <v>14000</v>
      </c>
      <c r="C1683" s="43">
        <v>20741102</v>
      </c>
      <c r="D1683" s="13">
        <v>70344903.219999999</v>
      </c>
    </row>
    <row r="1684" spans="1:4" x14ac:dyDescent="0.25">
      <c r="A1684" t="s">
        <v>23</v>
      </c>
      <c r="B1684">
        <v>14000</v>
      </c>
      <c r="C1684" s="43">
        <v>20741103</v>
      </c>
      <c r="D1684" s="13">
        <v>104678420.47</v>
      </c>
    </row>
    <row r="1685" spans="1:4" x14ac:dyDescent="0.25">
      <c r="A1685" t="s">
        <v>23</v>
      </c>
      <c r="B1685">
        <v>14000</v>
      </c>
      <c r="C1685" s="43">
        <v>20741104</v>
      </c>
      <c r="D1685" s="13">
        <v>174432.12</v>
      </c>
    </row>
    <row r="1686" spans="1:4" x14ac:dyDescent="0.25">
      <c r="A1686" t="s">
        <v>23</v>
      </c>
      <c r="B1686">
        <v>14000</v>
      </c>
      <c r="C1686" s="43">
        <v>20741105</v>
      </c>
      <c r="D1686" s="13">
        <v>5122</v>
      </c>
    </row>
    <row r="1687" spans="1:4" x14ac:dyDescent="0.25">
      <c r="A1687" t="s">
        <v>23</v>
      </c>
      <c r="B1687">
        <v>14000</v>
      </c>
      <c r="C1687" s="43">
        <v>20741106</v>
      </c>
      <c r="D1687" s="13">
        <v>95892078.150000006</v>
      </c>
    </row>
    <row r="1688" spans="1:4" x14ac:dyDescent="0.25">
      <c r="A1688" t="s">
        <v>23</v>
      </c>
      <c r="B1688">
        <v>14000</v>
      </c>
      <c r="C1688" s="43">
        <v>20741107</v>
      </c>
      <c r="D1688" s="13">
        <v>985456.49</v>
      </c>
    </row>
    <row r="1689" spans="1:4" x14ac:dyDescent="0.25">
      <c r="A1689" t="s">
        <v>23</v>
      </c>
      <c r="B1689">
        <v>14000</v>
      </c>
      <c r="C1689" s="43">
        <v>20741108</v>
      </c>
      <c r="D1689" s="13">
        <v>70497101.549999997</v>
      </c>
    </row>
    <row r="1690" spans="1:4" x14ac:dyDescent="0.25">
      <c r="A1690" t="s">
        <v>23</v>
      </c>
      <c r="B1690">
        <v>14000</v>
      </c>
      <c r="C1690" s="43">
        <v>20741109</v>
      </c>
      <c r="D1690" s="13">
        <v>95690162.150000006</v>
      </c>
    </row>
    <row r="1691" spans="1:4" x14ac:dyDescent="0.25">
      <c r="A1691" t="s">
        <v>23</v>
      </c>
      <c r="B1691">
        <v>14000</v>
      </c>
      <c r="C1691" s="43">
        <v>20741110</v>
      </c>
      <c r="D1691" s="13">
        <v>2093064635.25</v>
      </c>
    </row>
    <row r="1692" spans="1:4" x14ac:dyDescent="0.25">
      <c r="A1692" t="s">
        <v>23</v>
      </c>
      <c r="B1692">
        <v>14000</v>
      </c>
      <c r="C1692" s="43">
        <v>20741111</v>
      </c>
      <c r="D1692" s="13">
        <v>49058499.009999998</v>
      </c>
    </row>
    <row r="1693" spans="1:4" x14ac:dyDescent="0.25">
      <c r="A1693" t="s">
        <v>23</v>
      </c>
      <c r="B1693">
        <v>14000</v>
      </c>
      <c r="C1693" s="43">
        <v>20741112</v>
      </c>
      <c r="D1693" s="13">
        <v>116369.28</v>
      </c>
    </row>
    <row r="1694" spans="1:4" x14ac:dyDescent="0.25">
      <c r="A1694" t="s">
        <v>23</v>
      </c>
      <c r="B1694">
        <v>14000</v>
      </c>
      <c r="C1694" s="43">
        <v>20741113</v>
      </c>
      <c r="D1694" s="13">
        <v>68454041.780000001</v>
      </c>
    </row>
    <row r="1695" spans="1:4" x14ac:dyDescent="0.25">
      <c r="A1695" t="s">
        <v>23</v>
      </c>
      <c r="B1695">
        <v>14000</v>
      </c>
      <c r="C1695" s="43">
        <v>20741114</v>
      </c>
      <c r="D1695" s="13">
        <v>257654773.63999999</v>
      </c>
    </row>
    <row r="1696" spans="1:4" x14ac:dyDescent="0.25">
      <c r="A1696" t="s">
        <v>23</v>
      </c>
      <c r="B1696">
        <v>14000</v>
      </c>
      <c r="C1696" s="43">
        <v>20741115</v>
      </c>
      <c r="D1696" s="13">
        <v>64743699.530000001</v>
      </c>
    </row>
    <row r="1697" spans="1:4" x14ac:dyDescent="0.25">
      <c r="A1697" t="s">
        <v>23</v>
      </c>
      <c r="B1697">
        <v>14000</v>
      </c>
      <c r="C1697" s="43">
        <v>20741116</v>
      </c>
      <c r="D1697" s="13">
        <v>66103785.770000003</v>
      </c>
    </row>
    <row r="1698" spans="1:4" x14ac:dyDescent="0.25">
      <c r="A1698" t="s">
        <v>23</v>
      </c>
      <c r="B1698">
        <v>14000</v>
      </c>
      <c r="C1698" s="43">
        <v>20741117</v>
      </c>
      <c r="D1698" s="13">
        <v>11382044.51</v>
      </c>
    </row>
    <row r="1699" spans="1:4" x14ac:dyDescent="0.25">
      <c r="A1699" t="s">
        <v>23</v>
      </c>
      <c r="B1699">
        <v>14000</v>
      </c>
      <c r="C1699" s="43">
        <v>20741118</v>
      </c>
      <c r="D1699" s="13">
        <v>30155329.66</v>
      </c>
    </row>
    <row r="1700" spans="1:4" x14ac:dyDescent="0.25">
      <c r="A1700" t="s">
        <v>23</v>
      </c>
      <c r="B1700">
        <v>14000</v>
      </c>
      <c r="C1700" s="43">
        <v>20741119</v>
      </c>
      <c r="D1700" s="13">
        <v>60328.32</v>
      </c>
    </row>
    <row r="1701" spans="1:4" x14ac:dyDescent="0.25">
      <c r="A1701" t="s">
        <v>23</v>
      </c>
      <c r="B1701">
        <v>14000</v>
      </c>
      <c r="C1701" s="43">
        <v>20741120</v>
      </c>
      <c r="D1701" s="13">
        <v>57986673.280000001</v>
      </c>
    </row>
    <row r="1702" spans="1:4" x14ac:dyDescent="0.25">
      <c r="A1702" t="s">
        <v>23</v>
      </c>
      <c r="B1702">
        <v>14000</v>
      </c>
      <c r="C1702" s="43">
        <v>20741121</v>
      </c>
      <c r="D1702" s="13">
        <v>48181026.649999999</v>
      </c>
    </row>
    <row r="1703" spans="1:4" x14ac:dyDescent="0.25">
      <c r="A1703" t="s">
        <v>23</v>
      </c>
      <c r="B1703">
        <v>14000</v>
      </c>
      <c r="C1703" s="43">
        <v>20741122</v>
      </c>
      <c r="D1703" s="13">
        <v>62278718.140000001</v>
      </c>
    </row>
    <row r="1704" spans="1:4" x14ac:dyDescent="0.25">
      <c r="A1704" t="s">
        <v>23</v>
      </c>
      <c r="B1704">
        <v>14000</v>
      </c>
      <c r="C1704" s="43">
        <v>20741123</v>
      </c>
      <c r="D1704" s="13">
        <v>685220107.57000005</v>
      </c>
    </row>
    <row r="1705" spans="1:4" x14ac:dyDescent="0.25">
      <c r="A1705" t="s">
        <v>23</v>
      </c>
      <c r="B1705">
        <v>14000</v>
      </c>
      <c r="C1705" s="43">
        <v>20741124</v>
      </c>
      <c r="D1705" s="13">
        <v>132217.76</v>
      </c>
    </row>
    <row r="1706" spans="1:4" x14ac:dyDescent="0.25">
      <c r="A1706" t="s">
        <v>23</v>
      </c>
      <c r="B1706">
        <v>14000</v>
      </c>
      <c r="C1706" s="43">
        <v>20741125</v>
      </c>
      <c r="D1706" s="13">
        <v>63609020.369999997</v>
      </c>
    </row>
    <row r="1707" spans="1:4" x14ac:dyDescent="0.25">
      <c r="A1707" t="s">
        <v>23</v>
      </c>
      <c r="B1707">
        <v>14000</v>
      </c>
      <c r="C1707" s="43">
        <v>20741126</v>
      </c>
      <c r="D1707" s="13">
        <v>75667.289999999994</v>
      </c>
    </row>
    <row r="1708" spans="1:4" x14ac:dyDescent="0.25">
      <c r="A1708" t="s">
        <v>23</v>
      </c>
      <c r="B1708">
        <v>14000</v>
      </c>
      <c r="C1708" s="43">
        <v>20741127</v>
      </c>
      <c r="D1708" s="13">
        <v>63089499.530000001</v>
      </c>
    </row>
    <row r="1709" spans="1:4" x14ac:dyDescent="0.25">
      <c r="A1709" t="s">
        <v>23</v>
      </c>
      <c r="B1709">
        <v>14000</v>
      </c>
      <c r="C1709" s="43">
        <v>20741128</v>
      </c>
      <c r="D1709" s="13">
        <v>177387998.47</v>
      </c>
    </row>
    <row r="1710" spans="1:4" x14ac:dyDescent="0.25">
      <c r="A1710" t="s">
        <v>23</v>
      </c>
      <c r="B1710">
        <v>14000</v>
      </c>
      <c r="C1710" s="43">
        <v>20741129</v>
      </c>
      <c r="D1710" s="13">
        <v>71248095.920000002</v>
      </c>
    </row>
    <row r="1711" spans="1:4" x14ac:dyDescent="0.25">
      <c r="A1711" t="s">
        <v>23</v>
      </c>
      <c r="B1711">
        <v>14000</v>
      </c>
      <c r="C1711" s="43">
        <v>20741130</v>
      </c>
      <c r="D1711" s="13">
        <v>81574991.790000007</v>
      </c>
    </row>
    <row r="1712" spans="1:4" x14ac:dyDescent="0.25">
      <c r="A1712" t="s">
        <v>23</v>
      </c>
      <c r="B1712">
        <v>14000</v>
      </c>
      <c r="C1712" s="43">
        <v>20741201</v>
      </c>
      <c r="D1712" s="13">
        <v>84946136.909999996</v>
      </c>
    </row>
    <row r="1713" spans="1:4" x14ac:dyDescent="0.25">
      <c r="A1713" t="s">
        <v>23</v>
      </c>
      <c r="B1713">
        <v>14000</v>
      </c>
      <c r="C1713" s="43">
        <v>20741202</v>
      </c>
      <c r="D1713" s="13">
        <v>40737037.299999997</v>
      </c>
    </row>
    <row r="1714" spans="1:4" x14ac:dyDescent="0.25">
      <c r="A1714" t="s">
        <v>23</v>
      </c>
      <c r="B1714">
        <v>14000</v>
      </c>
      <c r="C1714" s="43">
        <v>20741203</v>
      </c>
      <c r="D1714" s="13">
        <v>281377.40000000002</v>
      </c>
    </row>
    <row r="1715" spans="1:4" x14ac:dyDescent="0.25">
      <c r="A1715" t="s">
        <v>23</v>
      </c>
      <c r="B1715">
        <v>14000</v>
      </c>
      <c r="C1715" s="43">
        <v>20741204</v>
      </c>
      <c r="D1715" s="13">
        <v>1637496365.6500001</v>
      </c>
    </row>
    <row r="1716" spans="1:4" x14ac:dyDescent="0.25">
      <c r="A1716" t="s">
        <v>23</v>
      </c>
      <c r="B1716">
        <v>14000</v>
      </c>
      <c r="C1716" s="43">
        <v>20741205</v>
      </c>
      <c r="D1716" s="13">
        <v>63476139.950000003</v>
      </c>
    </row>
    <row r="1717" spans="1:4" x14ac:dyDescent="0.25">
      <c r="A1717" t="s">
        <v>23</v>
      </c>
      <c r="B1717">
        <v>14000</v>
      </c>
      <c r="C1717" s="43">
        <v>20741206</v>
      </c>
      <c r="D1717" s="13">
        <v>98139150.269999996</v>
      </c>
    </row>
    <row r="1718" spans="1:4" x14ac:dyDescent="0.25">
      <c r="A1718" t="s">
        <v>23</v>
      </c>
      <c r="B1718">
        <v>14000</v>
      </c>
      <c r="C1718" s="43">
        <v>20741207</v>
      </c>
      <c r="D1718" s="13">
        <v>71905852.510000005</v>
      </c>
    </row>
    <row r="1719" spans="1:4" x14ac:dyDescent="0.25">
      <c r="A1719" t="s">
        <v>23</v>
      </c>
      <c r="B1719">
        <v>14000</v>
      </c>
      <c r="C1719" s="43">
        <v>20741208</v>
      </c>
      <c r="D1719" s="13">
        <v>45357192.689999998</v>
      </c>
    </row>
    <row r="1720" spans="1:4" x14ac:dyDescent="0.25">
      <c r="A1720" t="s">
        <v>23</v>
      </c>
      <c r="B1720">
        <v>14000</v>
      </c>
      <c r="C1720" s="43">
        <v>20741209</v>
      </c>
      <c r="D1720" s="13">
        <v>41876559.560000002</v>
      </c>
    </row>
    <row r="1721" spans="1:4" x14ac:dyDescent="0.25">
      <c r="A1721" t="s">
        <v>23</v>
      </c>
      <c r="B1721">
        <v>14000</v>
      </c>
      <c r="C1721" s="43">
        <v>20741210</v>
      </c>
      <c r="D1721" s="13">
        <v>75197</v>
      </c>
    </row>
    <row r="1722" spans="1:4" x14ac:dyDescent="0.25">
      <c r="A1722" t="s">
        <v>23</v>
      </c>
      <c r="B1722">
        <v>14000</v>
      </c>
      <c r="C1722" s="43">
        <v>20741211</v>
      </c>
      <c r="D1722" s="13">
        <v>145358.64000000001</v>
      </c>
    </row>
    <row r="1723" spans="1:4" x14ac:dyDescent="0.25">
      <c r="A1723" t="s">
        <v>23</v>
      </c>
      <c r="B1723">
        <v>14000</v>
      </c>
      <c r="C1723" s="43">
        <v>20741212</v>
      </c>
      <c r="D1723" s="13">
        <v>106722268.38</v>
      </c>
    </row>
    <row r="1724" spans="1:4" x14ac:dyDescent="0.25">
      <c r="A1724" t="s">
        <v>23</v>
      </c>
      <c r="B1724">
        <v>14000</v>
      </c>
      <c r="C1724" s="43">
        <v>20741213</v>
      </c>
      <c r="D1724" s="13">
        <v>86663929.849999994</v>
      </c>
    </row>
    <row r="1725" spans="1:4" x14ac:dyDescent="0.25">
      <c r="A1725" t="s">
        <v>23</v>
      </c>
      <c r="B1725">
        <v>14000</v>
      </c>
      <c r="C1725" s="43">
        <v>20741214</v>
      </c>
      <c r="D1725" s="13">
        <v>63904173.710000001</v>
      </c>
    </row>
    <row r="1726" spans="1:4" x14ac:dyDescent="0.25">
      <c r="A1726" t="s">
        <v>23</v>
      </c>
      <c r="B1726">
        <v>14000</v>
      </c>
      <c r="C1726" s="43">
        <v>20741215</v>
      </c>
      <c r="D1726" s="13">
        <v>80025425.030000001</v>
      </c>
    </row>
    <row r="1727" spans="1:4" x14ac:dyDescent="0.25">
      <c r="A1727" t="s">
        <v>23</v>
      </c>
      <c r="B1727">
        <v>14000</v>
      </c>
      <c r="C1727" s="43">
        <v>20741216</v>
      </c>
      <c r="D1727" s="13">
        <v>67536077.829999998</v>
      </c>
    </row>
    <row r="1728" spans="1:4" x14ac:dyDescent="0.25">
      <c r="A1728" t="s">
        <v>23</v>
      </c>
      <c r="B1728">
        <v>14000</v>
      </c>
      <c r="C1728" s="43">
        <v>20741217</v>
      </c>
      <c r="D1728" s="13">
        <v>147470.51999999999</v>
      </c>
    </row>
    <row r="1729" spans="1:4" x14ac:dyDescent="0.25">
      <c r="A1729" t="s">
        <v>23</v>
      </c>
      <c r="B1729">
        <v>14000</v>
      </c>
      <c r="C1729" s="43">
        <v>20741218</v>
      </c>
      <c r="D1729" s="13">
        <v>94719636.170000002</v>
      </c>
    </row>
    <row r="1730" spans="1:4" x14ac:dyDescent="0.25">
      <c r="A1730" t="s">
        <v>23</v>
      </c>
      <c r="B1730">
        <v>14000</v>
      </c>
      <c r="C1730" s="43">
        <v>20741219</v>
      </c>
      <c r="D1730" s="13">
        <v>248836022.97</v>
      </c>
    </row>
    <row r="1731" spans="1:4" x14ac:dyDescent="0.25">
      <c r="A1731" t="s">
        <v>23</v>
      </c>
      <c r="B1731">
        <v>14000</v>
      </c>
      <c r="C1731" s="43">
        <v>20741220</v>
      </c>
      <c r="D1731" s="13">
        <v>123502583.29000001</v>
      </c>
    </row>
    <row r="1732" spans="1:4" x14ac:dyDescent="0.25">
      <c r="A1732" t="s">
        <v>23</v>
      </c>
      <c r="B1732">
        <v>14000</v>
      </c>
      <c r="C1732" s="43">
        <v>20741221</v>
      </c>
      <c r="D1732" s="13">
        <v>487190218.37</v>
      </c>
    </row>
    <row r="1733" spans="1:4" x14ac:dyDescent="0.25">
      <c r="A1733" t="s">
        <v>23</v>
      </c>
      <c r="B1733">
        <v>14000</v>
      </c>
      <c r="C1733" s="43">
        <v>20741222</v>
      </c>
      <c r="D1733" s="13">
        <v>67667481.510000005</v>
      </c>
    </row>
    <row r="1734" spans="1:4" x14ac:dyDescent="0.25">
      <c r="A1734" t="s">
        <v>23</v>
      </c>
      <c r="B1734">
        <v>14000</v>
      </c>
      <c r="C1734" s="43">
        <v>20741223</v>
      </c>
      <c r="D1734" s="13">
        <v>412364711.49000001</v>
      </c>
    </row>
    <row r="1735" spans="1:4" x14ac:dyDescent="0.25">
      <c r="A1735" t="s">
        <v>23</v>
      </c>
      <c r="B1735">
        <v>14000</v>
      </c>
      <c r="C1735" s="43">
        <v>20741224</v>
      </c>
      <c r="D1735" s="13">
        <v>103082.1</v>
      </c>
    </row>
    <row r="1736" spans="1:4" x14ac:dyDescent="0.25">
      <c r="A1736" t="s">
        <v>23</v>
      </c>
      <c r="B1736">
        <v>14000</v>
      </c>
      <c r="C1736" s="43">
        <v>20741225</v>
      </c>
      <c r="D1736" s="13">
        <v>79514441.030000001</v>
      </c>
    </row>
    <row r="1737" spans="1:4" x14ac:dyDescent="0.25">
      <c r="A1737" t="s">
        <v>23</v>
      </c>
      <c r="B1737">
        <v>14000</v>
      </c>
      <c r="C1737" s="43">
        <v>20741226</v>
      </c>
      <c r="D1737" s="13">
        <v>190248826.53</v>
      </c>
    </row>
    <row r="1738" spans="1:4" x14ac:dyDescent="0.25">
      <c r="A1738" t="s">
        <v>23</v>
      </c>
      <c r="B1738">
        <v>14000</v>
      </c>
      <c r="C1738" s="43">
        <v>20741227</v>
      </c>
      <c r="D1738" s="13">
        <v>89992100.439999998</v>
      </c>
    </row>
    <row r="1739" spans="1:4" x14ac:dyDescent="0.25">
      <c r="A1739" t="s">
        <v>23</v>
      </c>
      <c r="B1739">
        <v>14000</v>
      </c>
      <c r="C1739" s="43">
        <v>20741228</v>
      </c>
      <c r="D1739" s="13">
        <v>60247216.759999998</v>
      </c>
    </row>
    <row r="1740" spans="1:4" x14ac:dyDescent="0.25">
      <c r="A1740" t="s">
        <v>23</v>
      </c>
      <c r="B1740">
        <v>14000</v>
      </c>
      <c r="C1740" s="43">
        <v>20741229</v>
      </c>
      <c r="D1740" s="13">
        <v>97890250.519999996</v>
      </c>
    </row>
    <row r="1741" spans="1:4" x14ac:dyDescent="0.25">
      <c r="A1741" t="s">
        <v>23</v>
      </c>
      <c r="B1741">
        <v>14000</v>
      </c>
      <c r="C1741" s="43">
        <v>20741230</v>
      </c>
      <c r="D1741" s="13">
        <v>2730664263.5799999</v>
      </c>
    </row>
    <row r="1742" spans="1:4" x14ac:dyDescent="0.25">
      <c r="A1742" t="s">
        <v>23</v>
      </c>
      <c r="B1742">
        <v>14000</v>
      </c>
      <c r="C1742" s="43">
        <v>20750101</v>
      </c>
      <c r="D1742" s="13">
        <v>33497.660000000003</v>
      </c>
    </row>
    <row r="1743" spans="1:4" x14ac:dyDescent="0.25">
      <c r="A1743" t="s">
        <v>23</v>
      </c>
      <c r="B1743">
        <v>14000</v>
      </c>
      <c r="C1743" s="43">
        <v>20750102</v>
      </c>
      <c r="D1743" s="13">
        <v>427157584.94</v>
      </c>
    </row>
    <row r="1744" spans="1:4" x14ac:dyDescent="0.25">
      <c r="A1744" t="s">
        <v>23</v>
      </c>
      <c r="B1744">
        <v>14000</v>
      </c>
      <c r="C1744" s="43">
        <v>20750103</v>
      </c>
      <c r="D1744" s="13">
        <v>59895647.43</v>
      </c>
    </row>
    <row r="1745" spans="1:4" x14ac:dyDescent="0.25">
      <c r="A1745" t="s">
        <v>23</v>
      </c>
      <c r="B1745">
        <v>14000</v>
      </c>
      <c r="C1745" s="43">
        <v>20750104</v>
      </c>
      <c r="D1745" s="13">
        <v>47852551.469999999</v>
      </c>
    </row>
    <row r="1746" spans="1:4" x14ac:dyDescent="0.25">
      <c r="A1746" t="s">
        <v>23</v>
      </c>
      <c r="B1746">
        <v>14000</v>
      </c>
      <c r="C1746" s="43">
        <v>20750105</v>
      </c>
      <c r="D1746" s="13">
        <v>75181176.569999993</v>
      </c>
    </row>
    <row r="1747" spans="1:4" x14ac:dyDescent="0.25">
      <c r="A1747" t="s">
        <v>23</v>
      </c>
      <c r="B1747">
        <v>14000</v>
      </c>
      <c r="C1747" s="43">
        <v>20750106</v>
      </c>
      <c r="D1747" s="13">
        <v>64006442.68</v>
      </c>
    </row>
    <row r="1748" spans="1:4" x14ac:dyDescent="0.25">
      <c r="A1748" t="s">
        <v>23</v>
      </c>
      <c r="B1748">
        <v>14000</v>
      </c>
      <c r="C1748" s="43">
        <v>20750107</v>
      </c>
      <c r="D1748" s="13">
        <v>56829421.659999996</v>
      </c>
    </row>
    <row r="1749" spans="1:4" x14ac:dyDescent="0.25">
      <c r="A1749" t="s">
        <v>23</v>
      </c>
      <c r="B1749">
        <v>14000</v>
      </c>
      <c r="C1749" s="43">
        <v>20750108</v>
      </c>
      <c r="D1749" s="13">
        <v>38085.5</v>
      </c>
    </row>
    <row r="1750" spans="1:4" x14ac:dyDescent="0.25">
      <c r="A1750" t="s">
        <v>23</v>
      </c>
      <c r="B1750">
        <v>14000</v>
      </c>
      <c r="C1750" s="43">
        <v>20750109</v>
      </c>
      <c r="D1750" s="13">
        <v>103011598.59</v>
      </c>
    </row>
    <row r="1751" spans="1:4" x14ac:dyDescent="0.25">
      <c r="A1751" t="s">
        <v>23</v>
      </c>
      <c r="B1751">
        <v>14000</v>
      </c>
      <c r="C1751" s="43">
        <v>20750110</v>
      </c>
      <c r="D1751" s="13">
        <v>59993356.170000002</v>
      </c>
    </row>
    <row r="1752" spans="1:4" x14ac:dyDescent="0.25">
      <c r="A1752" t="s">
        <v>23</v>
      </c>
      <c r="B1752">
        <v>14000</v>
      </c>
      <c r="C1752" s="43">
        <v>20750111</v>
      </c>
      <c r="D1752" s="13">
        <v>43250714.210000001</v>
      </c>
    </row>
    <row r="1753" spans="1:4" x14ac:dyDescent="0.25">
      <c r="A1753" t="s">
        <v>23</v>
      </c>
      <c r="B1753">
        <v>14000</v>
      </c>
      <c r="C1753" s="43">
        <v>20750112</v>
      </c>
      <c r="D1753" s="13">
        <v>52241239.57</v>
      </c>
    </row>
    <row r="1754" spans="1:4" x14ac:dyDescent="0.25">
      <c r="A1754" t="s">
        <v>23</v>
      </c>
      <c r="B1754">
        <v>14000</v>
      </c>
      <c r="C1754" s="43">
        <v>20750113</v>
      </c>
      <c r="D1754" s="13">
        <v>55978462.189999998</v>
      </c>
    </row>
    <row r="1755" spans="1:4" x14ac:dyDescent="0.25">
      <c r="A1755" t="s">
        <v>23</v>
      </c>
      <c r="B1755">
        <v>14000</v>
      </c>
      <c r="C1755" s="43">
        <v>20750114</v>
      </c>
      <c r="D1755" s="13">
        <v>40270312.380000003</v>
      </c>
    </row>
    <row r="1756" spans="1:4" x14ac:dyDescent="0.25">
      <c r="A1756" t="s">
        <v>23</v>
      </c>
      <c r="B1756">
        <v>14000</v>
      </c>
      <c r="C1756" s="43">
        <v>20750115</v>
      </c>
      <c r="D1756" s="13">
        <v>116464.2</v>
      </c>
    </row>
    <row r="1757" spans="1:4" x14ac:dyDescent="0.25">
      <c r="A1757" t="s">
        <v>23</v>
      </c>
      <c r="B1757">
        <v>14000</v>
      </c>
      <c r="C1757" s="43">
        <v>20750116</v>
      </c>
      <c r="D1757" s="13">
        <v>64364494.649999999</v>
      </c>
    </row>
    <row r="1758" spans="1:4" x14ac:dyDescent="0.25">
      <c r="A1758" t="s">
        <v>23</v>
      </c>
      <c r="B1758">
        <v>14000</v>
      </c>
      <c r="C1758" s="43">
        <v>20750117</v>
      </c>
      <c r="D1758" s="13">
        <v>200686.16</v>
      </c>
    </row>
    <row r="1759" spans="1:4" x14ac:dyDescent="0.25">
      <c r="A1759" t="s">
        <v>23</v>
      </c>
      <c r="B1759">
        <v>14000</v>
      </c>
      <c r="C1759" s="43">
        <v>20750118</v>
      </c>
      <c r="D1759" s="13">
        <v>319546.44</v>
      </c>
    </row>
    <row r="1760" spans="1:4" x14ac:dyDescent="0.25">
      <c r="A1760" t="s">
        <v>23</v>
      </c>
      <c r="B1760">
        <v>14000</v>
      </c>
      <c r="C1760" s="43">
        <v>20750119</v>
      </c>
      <c r="D1760" s="13">
        <v>68305870.650000006</v>
      </c>
    </row>
    <row r="1761" spans="1:4" x14ac:dyDescent="0.25">
      <c r="A1761" t="s">
        <v>23</v>
      </c>
      <c r="B1761">
        <v>14000</v>
      </c>
      <c r="C1761" s="43">
        <v>20750120</v>
      </c>
      <c r="D1761" s="13">
        <v>56217755.43</v>
      </c>
    </row>
    <row r="1762" spans="1:4" x14ac:dyDescent="0.25">
      <c r="A1762" t="s">
        <v>23</v>
      </c>
      <c r="B1762">
        <v>14000</v>
      </c>
      <c r="C1762" s="43">
        <v>20750121</v>
      </c>
      <c r="D1762" s="13">
        <v>50620720.560000002</v>
      </c>
    </row>
    <row r="1763" spans="1:4" x14ac:dyDescent="0.25">
      <c r="A1763" t="s">
        <v>23</v>
      </c>
      <c r="B1763">
        <v>14000</v>
      </c>
      <c r="C1763" s="43">
        <v>20750122</v>
      </c>
      <c r="D1763" s="13">
        <v>178902.36</v>
      </c>
    </row>
    <row r="1764" spans="1:4" x14ac:dyDescent="0.25">
      <c r="A1764" t="s">
        <v>23</v>
      </c>
      <c r="B1764">
        <v>14000</v>
      </c>
      <c r="C1764" s="43">
        <v>20750123</v>
      </c>
      <c r="D1764" s="13">
        <v>60194056.869999997</v>
      </c>
    </row>
    <row r="1765" spans="1:4" x14ac:dyDescent="0.25">
      <c r="A1765" t="s">
        <v>23</v>
      </c>
      <c r="B1765">
        <v>14000</v>
      </c>
      <c r="C1765" s="43">
        <v>20750124</v>
      </c>
      <c r="D1765" s="13">
        <v>779027070.14999998</v>
      </c>
    </row>
    <row r="1766" spans="1:4" x14ac:dyDescent="0.25">
      <c r="A1766" t="s">
        <v>23</v>
      </c>
      <c r="B1766">
        <v>14000</v>
      </c>
      <c r="C1766" s="43">
        <v>20750125</v>
      </c>
      <c r="D1766" s="13">
        <v>59950083.549999997</v>
      </c>
    </row>
    <row r="1767" spans="1:4" x14ac:dyDescent="0.25">
      <c r="A1767" t="s">
        <v>23</v>
      </c>
      <c r="B1767">
        <v>14000</v>
      </c>
      <c r="C1767" s="43">
        <v>20750126</v>
      </c>
      <c r="D1767" s="13">
        <v>152156612.84999999</v>
      </c>
    </row>
    <row r="1768" spans="1:4" x14ac:dyDescent="0.25">
      <c r="A1768" t="s">
        <v>23</v>
      </c>
      <c r="B1768">
        <v>14000</v>
      </c>
      <c r="C1768" s="43">
        <v>20750127</v>
      </c>
      <c r="D1768" s="13">
        <v>64203035.850000001</v>
      </c>
    </row>
    <row r="1769" spans="1:4" x14ac:dyDescent="0.25">
      <c r="A1769" t="s">
        <v>23</v>
      </c>
      <c r="B1769">
        <v>14000</v>
      </c>
      <c r="C1769" s="43">
        <v>20750128</v>
      </c>
      <c r="D1769" s="13">
        <v>30950278.280000001</v>
      </c>
    </row>
    <row r="1770" spans="1:4" x14ac:dyDescent="0.25">
      <c r="A1770" t="s">
        <v>23</v>
      </c>
      <c r="B1770">
        <v>14000</v>
      </c>
      <c r="C1770" s="43">
        <v>20750129</v>
      </c>
      <c r="D1770" s="13">
        <v>54789.3</v>
      </c>
    </row>
    <row r="1771" spans="1:4" x14ac:dyDescent="0.25">
      <c r="A1771" t="s">
        <v>23</v>
      </c>
      <c r="B1771">
        <v>14000</v>
      </c>
      <c r="C1771" s="43">
        <v>20750130</v>
      </c>
      <c r="D1771" s="13">
        <v>15703995.32</v>
      </c>
    </row>
    <row r="1772" spans="1:4" x14ac:dyDescent="0.25">
      <c r="A1772" t="s">
        <v>23</v>
      </c>
      <c r="B1772">
        <v>14000</v>
      </c>
      <c r="C1772" s="43">
        <v>20750131</v>
      </c>
      <c r="D1772" s="13">
        <v>1534355308.3699999</v>
      </c>
    </row>
    <row r="1773" spans="1:4" x14ac:dyDescent="0.25">
      <c r="A1773" t="s">
        <v>23</v>
      </c>
      <c r="B1773">
        <v>14000</v>
      </c>
      <c r="C1773" s="43">
        <v>20750201</v>
      </c>
      <c r="D1773" s="13">
        <v>61770297.840000004</v>
      </c>
    </row>
    <row r="1774" spans="1:4" x14ac:dyDescent="0.25">
      <c r="A1774" t="s">
        <v>23</v>
      </c>
      <c r="B1774">
        <v>14000</v>
      </c>
      <c r="C1774" s="43">
        <v>20750202</v>
      </c>
      <c r="D1774" s="13">
        <v>551923503.95000005</v>
      </c>
    </row>
    <row r="1775" spans="1:4" x14ac:dyDescent="0.25">
      <c r="A1775" t="s">
        <v>23</v>
      </c>
      <c r="B1775">
        <v>14000</v>
      </c>
      <c r="C1775" s="43">
        <v>20750203</v>
      </c>
      <c r="D1775" s="13">
        <v>47770209.990000002</v>
      </c>
    </row>
    <row r="1776" spans="1:4" x14ac:dyDescent="0.25">
      <c r="A1776" t="s">
        <v>23</v>
      </c>
      <c r="B1776">
        <v>14000</v>
      </c>
      <c r="C1776" s="43">
        <v>20750204</v>
      </c>
      <c r="D1776" s="13">
        <v>49108685.950000003</v>
      </c>
    </row>
    <row r="1777" spans="1:4" x14ac:dyDescent="0.25">
      <c r="A1777" t="s">
        <v>23</v>
      </c>
      <c r="B1777">
        <v>14000</v>
      </c>
      <c r="C1777" s="43">
        <v>20750205</v>
      </c>
      <c r="D1777" s="13">
        <v>47965.84</v>
      </c>
    </row>
    <row r="1778" spans="1:4" x14ac:dyDescent="0.25">
      <c r="A1778" t="s">
        <v>23</v>
      </c>
      <c r="B1778">
        <v>14000</v>
      </c>
      <c r="C1778" s="43">
        <v>20750206</v>
      </c>
      <c r="D1778" s="13">
        <v>81914985.489999995</v>
      </c>
    </row>
    <row r="1779" spans="1:4" x14ac:dyDescent="0.25">
      <c r="A1779" t="s">
        <v>23</v>
      </c>
      <c r="B1779">
        <v>14000</v>
      </c>
      <c r="C1779" s="43">
        <v>20750207</v>
      </c>
      <c r="D1779" s="13">
        <v>86014564.950000003</v>
      </c>
    </row>
    <row r="1780" spans="1:4" x14ac:dyDescent="0.25">
      <c r="A1780" t="s">
        <v>23</v>
      </c>
      <c r="B1780">
        <v>14000</v>
      </c>
      <c r="C1780" s="43">
        <v>20750208</v>
      </c>
      <c r="D1780" s="13">
        <v>50761824.530000001</v>
      </c>
    </row>
    <row r="1781" spans="1:4" x14ac:dyDescent="0.25">
      <c r="A1781" t="s">
        <v>23</v>
      </c>
      <c r="B1781">
        <v>14000</v>
      </c>
      <c r="C1781" s="43">
        <v>20750209</v>
      </c>
      <c r="D1781" s="13">
        <v>53639063.780000001</v>
      </c>
    </row>
    <row r="1782" spans="1:4" x14ac:dyDescent="0.25">
      <c r="A1782" t="s">
        <v>23</v>
      </c>
      <c r="B1782">
        <v>14000</v>
      </c>
      <c r="C1782" s="43">
        <v>20750210</v>
      </c>
      <c r="D1782" s="13">
        <v>49072972.969999999</v>
      </c>
    </row>
    <row r="1783" spans="1:4" x14ac:dyDescent="0.25">
      <c r="A1783" t="s">
        <v>23</v>
      </c>
      <c r="B1783">
        <v>14000</v>
      </c>
      <c r="C1783" s="43">
        <v>20750211</v>
      </c>
      <c r="D1783" s="13">
        <v>37252521.140000001</v>
      </c>
    </row>
    <row r="1784" spans="1:4" x14ac:dyDescent="0.25">
      <c r="A1784" t="s">
        <v>23</v>
      </c>
      <c r="B1784">
        <v>14000</v>
      </c>
      <c r="C1784" s="43">
        <v>20750212</v>
      </c>
      <c r="D1784" s="13">
        <v>73818.600000000006</v>
      </c>
    </row>
    <row r="1785" spans="1:4" x14ac:dyDescent="0.25">
      <c r="A1785" t="s">
        <v>23</v>
      </c>
      <c r="B1785">
        <v>14000</v>
      </c>
      <c r="C1785" s="43">
        <v>20750213</v>
      </c>
      <c r="D1785" s="13">
        <v>57166496.950000003</v>
      </c>
    </row>
    <row r="1786" spans="1:4" x14ac:dyDescent="0.25">
      <c r="A1786" t="s">
        <v>23</v>
      </c>
      <c r="B1786">
        <v>14000</v>
      </c>
      <c r="C1786" s="43">
        <v>20750214</v>
      </c>
      <c r="D1786" s="13">
        <v>56544936.600000001</v>
      </c>
    </row>
    <row r="1787" spans="1:4" x14ac:dyDescent="0.25">
      <c r="A1787" t="s">
        <v>23</v>
      </c>
      <c r="B1787">
        <v>14000</v>
      </c>
      <c r="C1787" s="43">
        <v>20750215</v>
      </c>
      <c r="D1787" s="13">
        <v>132552218.66</v>
      </c>
    </row>
    <row r="1788" spans="1:4" x14ac:dyDescent="0.25">
      <c r="A1788" t="s">
        <v>23</v>
      </c>
      <c r="B1788">
        <v>14000</v>
      </c>
      <c r="C1788" s="43">
        <v>20750216</v>
      </c>
      <c r="D1788" s="13">
        <v>61909066.399999999</v>
      </c>
    </row>
    <row r="1789" spans="1:4" x14ac:dyDescent="0.25">
      <c r="A1789" t="s">
        <v>23</v>
      </c>
      <c r="B1789">
        <v>14000</v>
      </c>
      <c r="C1789" s="43">
        <v>20750217</v>
      </c>
      <c r="D1789" s="13">
        <v>56926661.420000002</v>
      </c>
    </row>
    <row r="1790" spans="1:4" x14ac:dyDescent="0.25">
      <c r="A1790" t="s">
        <v>23</v>
      </c>
      <c r="B1790">
        <v>14000</v>
      </c>
      <c r="C1790" s="43">
        <v>20750218</v>
      </c>
      <c r="D1790" s="13">
        <v>37806063.670000002</v>
      </c>
    </row>
    <row r="1791" spans="1:4" x14ac:dyDescent="0.25">
      <c r="A1791" t="s">
        <v>23</v>
      </c>
      <c r="B1791">
        <v>14000</v>
      </c>
      <c r="C1791" s="43">
        <v>20750219</v>
      </c>
      <c r="D1791" s="13">
        <v>39162</v>
      </c>
    </row>
    <row r="1792" spans="1:4" x14ac:dyDescent="0.25">
      <c r="A1792" t="s">
        <v>23</v>
      </c>
      <c r="B1792">
        <v>14000</v>
      </c>
      <c r="C1792" s="43">
        <v>20750220</v>
      </c>
      <c r="D1792" s="13">
        <v>392606274.81999999</v>
      </c>
    </row>
    <row r="1793" spans="1:4" x14ac:dyDescent="0.25">
      <c r="A1793" t="s">
        <v>23</v>
      </c>
      <c r="B1793">
        <v>14000</v>
      </c>
      <c r="C1793" s="43">
        <v>20750221</v>
      </c>
      <c r="D1793" s="13">
        <v>60564081.390000001</v>
      </c>
    </row>
    <row r="1794" spans="1:4" x14ac:dyDescent="0.25">
      <c r="A1794" t="s">
        <v>23</v>
      </c>
      <c r="B1794">
        <v>14000</v>
      </c>
      <c r="C1794" s="43">
        <v>20750222</v>
      </c>
      <c r="D1794" s="13">
        <v>446839782.52999997</v>
      </c>
    </row>
    <row r="1795" spans="1:4" x14ac:dyDescent="0.25">
      <c r="A1795" t="s">
        <v>23</v>
      </c>
      <c r="B1795">
        <v>14000</v>
      </c>
      <c r="C1795" s="43">
        <v>20750223</v>
      </c>
      <c r="D1795" s="13">
        <v>49067174.829999998</v>
      </c>
    </row>
    <row r="1796" spans="1:4" x14ac:dyDescent="0.25">
      <c r="A1796" t="s">
        <v>23</v>
      </c>
      <c r="B1796">
        <v>14000</v>
      </c>
      <c r="C1796" s="43">
        <v>20750224</v>
      </c>
      <c r="D1796" s="13">
        <v>383506663.98000002</v>
      </c>
    </row>
    <row r="1797" spans="1:4" x14ac:dyDescent="0.25">
      <c r="A1797" t="s">
        <v>23</v>
      </c>
      <c r="B1797">
        <v>14000</v>
      </c>
      <c r="C1797" s="43">
        <v>20750225</v>
      </c>
      <c r="D1797" s="13">
        <v>40734708.210000001</v>
      </c>
    </row>
    <row r="1798" spans="1:4" x14ac:dyDescent="0.25">
      <c r="A1798" t="s">
        <v>23</v>
      </c>
      <c r="B1798">
        <v>14000</v>
      </c>
      <c r="C1798" s="43">
        <v>20750226</v>
      </c>
      <c r="D1798" s="13">
        <v>38775.599999999999</v>
      </c>
    </row>
    <row r="1799" spans="1:4" x14ac:dyDescent="0.25">
      <c r="A1799" t="s">
        <v>23</v>
      </c>
      <c r="B1799">
        <v>14000</v>
      </c>
      <c r="C1799" s="43">
        <v>20750227</v>
      </c>
      <c r="D1799" s="13">
        <v>55921059.490000002</v>
      </c>
    </row>
    <row r="1800" spans="1:4" x14ac:dyDescent="0.25">
      <c r="A1800" t="s">
        <v>23</v>
      </c>
      <c r="B1800">
        <v>14000</v>
      </c>
      <c r="C1800" s="43">
        <v>20750228</v>
      </c>
      <c r="D1800" s="13">
        <v>153647154</v>
      </c>
    </row>
    <row r="1801" spans="1:4" x14ac:dyDescent="0.25">
      <c r="A1801" t="s">
        <v>23</v>
      </c>
      <c r="B1801">
        <v>14000</v>
      </c>
      <c r="C1801" s="43">
        <v>20750229</v>
      </c>
      <c r="D1801" s="13">
        <v>56575464.07</v>
      </c>
    </row>
    <row r="1802" spans="1:4" x14ac:dyDescent="0.25">
      <c r="A1802" t="s">
        <v>23</v>
      </c>
      <c r="B1802">
        <v>14000</v>
      </c>
      <c r="C1802" s="43">
        <v>20750230</v>
      </c>
      <c r="D1802" s="13">
        <v>50606818.310000002</v>
      </c>
    </row>
    <row r="1803" spans="1:4" x14ac:dyDescent="0.25">
      <c r="A1803" t="s">
        <v>23</v>
      </c>
      <c r="B1803">
        <v>14000</v>
      </c>
      <c r="C1803" s="43">
        <v>20750231</v>
      </c>
      <c r="D1803" s="13">
        <v>146733014</v>
      </c>
    </row>
    <row r="1804" spans="1:4" x14ac:dyDescent="0.25">
      <c r="A1804" t="s">
        <v>23</v>
      </c>
      <c r="B1804">
        <v>14000</v>
      </c>
      <c r="C1804" s="43">
        <v>20750301</v>
      </c>
      <c r="D1804" s="13">
        <v>28659070.489999998</v>
      </c>
    </row>
    <row r="1805" spans="1:4" x14ac:dyDescent="0.25">
      <c r="A1805" t="s">
        <v>23</v>
      </c>
      <c r="B1805">
        <v>14000</v>
      </c>
      <c r="C1805" s="43">
        <v>20750302</v>
      </c>
      <c r="D1805" s="13">
        <v>49446.559999999998</v>
      </c>
    </row>
    <row r="1806" spans="1:4" x14ac:dyDescent="0.25">
      <c r="A1806" t="s">
        <v>23</v>
      </c>
      <c r="B1806">
        <v>14000</v>
      </c>
      <c r="C1806" s="43">
        <v>20750303</v>
      </c>
      <c r="D1806" s="13">
        <v>69940361.950000003</v>
      </c>
    </row>
    <row r="1807" spans="1:4" x14ac:dyDescent="0.25">
      <c r="A1807" t="s">
        <v>23</v>
      </c>
      <c r="B1807">
        <v>14000</v>
      </c>
      <c r="C1807" s="43">
        <v>20750304</v>
      </c>
      <c r="D1807" s="13">
        <v>62273804.609999999</v>
      </c>
    </row>
    <row r="1808" spans="1:4" x14ac:dyDescent="0.25">
      <c r="A1808" t="s">
        <v>23</v>
      </c>
      <c r="B1808">
        <v>14000</v>
      </c>
      <c r="C1808" s="43">
        <v>20750305</v>
      </c>
      <c r="D1808" s="13">
        <v>58543997.130000003</v>
      </c>
    </row>
    <row r="1809" spans="1:4" x14ac:dyDescent="0.25">
      <c r="A1809" t="s">
        <v>23</v>
      </c>
      <c r="B1809">
        <v>14000</v>
      </c>
      <c r="C1809" s="43">
        <v>20750306</v>
      </c>
      <c r="D1809" s="13">
        <v>68210016.180000007</v>
      </c>
    </row>
    <row r="1810" spans="1:4" x14ac:dyDescent="0.25">
      <c r="A1810" t="s">
        <v>23</v>
      </c>
      <c r="B1810">
        <v>14000</v>
      </c>
      <c r="C1810" s="43">
        <v>20750307</v>
      </c>
      <c r="D1810" s="13">
        <v>62121979.609999999</v>
      </c>
    </row>
    <row r="1811" spans="1:4" x14ac:dyDescent="0.25">
      <c r="A1811" t="s">
        <v>23</v>
      </c>
      <c r="B1811">
        <v>14000</v>
      </c>
      <c r="C1811" s="43">
        <v>20750308</v>
      </c>
      <c r="D1811" s="13">
        <v>35717189.75</v>
      </c>
    </row>
    <row r="1812" spans="1:4" x14ac:dyDescent="0.25">
      <c r="A1812" t="s">
        <v>23</v>
      </c>
      <c r="B1812">
        <v>14000</v>
      </c>
      <c r="C1812" s="43">
        <v>20750309</v>
      </c>
      <c r="D1812" s="13">
        <v>84427.199999999997</v>
      </c>
    </row>
    <row r="1813" spans="1:4" x14ac:dyDescent="0.25">
      <c r="A1813" t="s">
        <v>23</v>
      </c>
      <c r="B1813">
        <v>14000</v>
      </c>
      <c r="C1813" s="43">
        <v>20750310</v>
      </c>
      <c r="D1813" s="13">
        <v>64350684.280000001</v>
      </c>
    </row>
    <row r="1814" spans="1:4" x14ac:dyDescent="0.25">
      <c r="A1814" t="s">
        <v>23</v>
      </c>
      <c r="B1814">
        <v>14000</v>
      </c>
      <c r="C1814" s="43">
        <v>20750311</v>
      </c>
      <c r="D1814" s="13">
        <v>86517939.189999998</v>
      </c>
    </row>
    <row r="1815" spans="1:4" x14ac:dyDescent="0.25">
      <c r="A1815" t="s">
        <v>23</v>
      </c>
      <c r="B1815">
        <v>14000</v>
      </c>
      <c r="C1815" s="43">
        <v>20750312</v>
      </c>
      <c r="D1815" s="13">
        <v>48632116.509999998</v>
      </c>
    </row>
    <row r="1816" spans="1:4" x14ac:dyDescent="0.25">
      <c r="A1816" t="s">
        <v>23</v>
      </c>
      <c r="B1816">
        <v>14000</v>
      </c>
      <c r="C1816" s="43">
        <v>20750313</v>
      </c>
      <c r="D1816" s="13">
        <v>115967435.94</v>
      </c>
    </row>
    <row r="1817" spans="1:4" x14ac:dyDescent="0.25">
      <c r="A1817" t="s">
        <v>23</v>
      </c>
      <c r="B1817">
        <v>14000</v>
      </c>
      <c r="C1817" s="43">
        <v>20750314</v>
      </c>
      <c r="D1817" s="13">
        <v>58456716.229999997</v>
      </c>
    </row>
    <row r="1818" spans="1:4" x14ac:dyDescent="0.25">
      <c r="A1818" t="s">
        <v>23</v>
      </c>
      <c r="B1818">
        <v>14000</v>
      </c>
      <c r="C1818" s="43">
        <v>20750315</v>
      </c>
      <c r="D1818" s="13">
        <v>135209304.91999999</v>
      </c>
    </row>
    <row r="1819" spans="1:4" x14ac:dyDescent="0.25">
      <c r="A1819" t="s">
        <v>23</v>
      </c>
      <c r="B1819">
        <v>14000</v>
      </c>
      <c r="C1819" s="43">
        <v>20750316</v>
      </c>
      <c r="D1819" s="13">
        <v>38893</v>
      </c>
    </row>
    <row r="1820" spans="1:4" x14ac:dyDescent="0.25">
      <c r="A1820" t="s">
        <v>23</v>
      </c>
      <c r="B1820">
        <v>14000</v>
      </c>
      <c r="C1820" s="43">
        <v>20750317</v>
      </c>
      <c r="D1820" s="13">
        <v>3041454599.2600002</v>
      </c>
    </row>
    <row r="1821" spans="1:4" x14ac:dyDescent="0.25">
      <c r="A1821" t="s">
        <v>23</v>
      </c>
      <c r="B1821">
        <v>14000</v>
      </c>
      <c r="C1821" s="43">
        <v>20750318</v>
      </c>
      <c r="D1821" s="13">
        <v>54362517.090000004</v>
      </c>
    </row>
    <row r="1822" spans="1:4" x14ac:dyDescent="0.25">
      <c r="A1822" t="s">
        <v>23</v>
      </c>
      <c r="B1822">
        <v>14000</v>
      </c>
      <c r="C1822" s="43">
        <v>20750319</v>
      </c>
      <c r="D1822" s="13">
        <v>51627841.990000002</v>
      </c>
    </row>
    <row r="1823" spans="1:4" x14ac:dyDescent="0.25">
      <c r="A1823" t="s">
        <v>23</v>
      </c>
      <c r="B1823">
        <v>14000</v>
      </c>
      <c r="C1823" s="43">
        <v>20750320</v>
      </c>
      <c r="D1823" s="13">
        <v>148859208.74000001</v>
      </c>
    </row>
    <row r="1824" spans="1:4" x14ac:dyDescent="0.25">
      <c r="A1824" t="s">
        <v>23</v>
      </c>
      <c r="B1824">
        <v>14000</v>
      </c>
      <c r="C1824" s="43">
        <v>20750321</v>
      </c>
      <c r="D1824" s="13">
        <v>45895233.579999998</v>
      </c>
    </row>
    <row r="1825" spans="1:4" x14ac:dyDescent="0.25">
      <c r="A1825" t="s">
        <v>23</v>
      </c>
      <c r="B1825">
        <v>14000</v>
      </c>
      <c r="C1825" s="43">
        <v>20750322</v>
      </c>
      <c r="D1825" s="13">
        <v>498060139.91000003</v>
      </c>
    </row>
    <row r="1826" spans="1:4" x14ac:dyDescent="0.25">
      <c r="A1826" t="s">
        <v>23</v>
      </c>
      <c r="B1826">
        <v>14000</v>
      </c>
      <c r="C1826" s="43">
        <v>20750323</v>
      </c>
      <c r="D1826" s="13">
        <v>307921</v>
      </c>
    </row>
    <row r="1827" spans="1:4" x14ac:dyDescent="0.25">
      <c r="A1827" t="s">
        <v>23</v>
      </c>
      <c r="B1827">
        <v>14000</v>
      </c>
      <c r="C1827" s="43">
        <v>20750324</v>
      </c>
      <c r="D1827" s="13">
        <v>86698987.519999996</v>
      </c>
    </row>
    <row r="1828" spans="1:4" x14ac:dyDescent="0.25">
      <c r="A1828" t="s">
        <v>23</v>
      </c>
      <c r="B1828">
        <v>14000</v>
      </c>
      <c r="C1828" s="43">
        <v>20750325</v>
      </c>
      <c r="D1828" s="13">
        <v>436271624.06</v>
      </c>
    </row>
    <row r="1829" spans="1:4" x14ac:dyDescent="0.25">
      <c r="A1829" t="s">
        <v>23</v>
      </c>
      <c r="B1829">
        <v>14000</v>
      </c>
      <c r="C1829" s="43">
        <v>20750326</v>
      </c>
      <c r="D1829" s="13">
        <v>202523344.22999999</v>
      </c>
    </row>
    <row r="1830" spans="1:4" x14ac:dyDescent="0.25">
      <c r="A1830" t="s">
        <v>23</v>
      </c>
      <c r="B1830">
        <v>14000</v>
      </c>
      <c r="C1830" s="43">
        <v>20750327</v>
      </c>
      <c r="D1830" s="13">
        <v>262398158.28</v>
      </c>
    </row>
    <row r="1831" spans="1:4" x14ac:dyDescent="0.25">
      <c r="A1831" t="s">
        <v>23</v>
      </c>
      <c r="B1831">
        <v>14000</v>
      </c>
      <c r="C1831" s="43">
        <v>20750328</v>
      </c>
      <c r="D1831" s="13">
        <v>218198190.88999999</v>
      </c>
    </row>
    <row r="1832" spans="1:4" x14ac:dyDescent="0.25">
      <c r="A1832" t="s">
        <v>23</v>
      </c>
      <c r="B1832">
        <v>14000</v>
      </c>
      <c r="C1832" s="43">
        <v>20750329</v>
      </c>
      <c r="D1832" s="13">
        <v>84621109.760000005</v>
      </c>
    </row>
    <row r="1833" spans="1:4" x14ac:dyDescent="0.25">
      <c r="A1833" t="s">
        <v>23</v>
      </c>
      <c r="B1833">
        <v>14000</v>
      </c>
      <c r="C1833" s="43">
        <v>20750330</v>
      </c>
      <c r="D1833" s="13">
        <v>74337936.420000002</v>
      </c>
    </row>
    <row r="1834" spans="1:4" x14ac:dyDescent="0.25">
      <c r="A1834" t="s">
        <v>23</v>
      </c>
      <c r="B1834">
        <v>14000</v>
      </c>
      <c r="C1834" s="43">
        <v>20750331</v>
      </c>
      <c r="D1834" s="13">
        <v>3252403482.3099999</v>
      </c>
    </row>
    <row r="1835" spans="1:4" x14ac:dyDescent="0.25">
      <c r="A1835" t="s">
        <v>23</v>
      </c>
      <c r="B1835">
        <v>14000</v>
      </c>
      <c r="C1835" s="43">
        <v>20750332</v>
      </c>
      <c r="D1835" s="13">
        <v>323063248.75</v>
      </c>
    </row>
    <row r="1836" spans="1:4" x14ac:dyDescent="0.25">
      <c r="A1836" t="s">
        <v>23</v>
      </c>
      <c r="B1836">
        <v>15000</v>
      </c>
      <c r="C1836" s="43">
        <v>20740401</v>
      </c>
      <c r="D1836" s="13">
        <v>78281735.709999993</v>
      </c>
    </row>
    <row r="1837" spans="1:4" x14ac:dyDescent="0.25">
      <c r="A1837" t="s">
        <v>23</v>
      </c>
      <c r="B1837">
        <v>15000</v>
      </c>
      <c r="C1837" s="43">
        <v>20740402</v>
      </c>
      <c r="D1837" s="13">
        <v>2831207.22</v>
      </c>
    </row>
    <row r="1838" spans="1:4" x14ac:dyDescent="0.25">
      <c r="A1838" t="s">
        <v>23</v>
      </c>
      <c r="B1838">
        <v>15000</v>
      </c>
      <c r="C1838" s="43">
        <v>20740403</v>
      </c>
      <c r="D1838" s="13">
        <v>5544856.9900000002</v>
      </c>
    </row>
    <row r="1839" spans="1:4" x14ac:dyDescent="0.25">
      <c r="A1839" t="s">
        <v>23</v>
      </c>
      <c r="B1839">
        <v>15000</v>
      </c>
      <c r="C1839" s="43">
        <v>20740404</v>
      </c>
      <c r="D1839" s="13">
        <v>7908964.7999999998</v>
      </c>
    </row>
    <row r="1840" spans="1:4" x14ac:dyDescent="0.25">
      <c r="A1840" t="s">
        <v>23</v>
      </c>
      <c r="B1840">
        <v>15000</v>
      </c>
      <c r="C1840" s="43">
        <v>20740405</v>
      </c>
      <c r="D1840" s="13">
        <v>14278897.470000001</v>
      </c>
    </row>
    <row r="1841" spans="1:4" x14ac:dyDescent="0.25">
      <c r="A1841" t="s">
        <v>23</v>
      </c>
      <c r="B1841">
        <v>15000</v>
      </c>
      <c r="C1841" s="43">
        <v>20740406</v>
      </c>
      <c r="D1841" s="13">
        <v>82212787.549999997</v>
      </c>
    </row>
    <row r="1842" spans="1:4" x14ac:dyDescent="0.25">
      <c r="A1842" t="s">
        <v>23</v>
      </c>
      <c r="B1842">
        <v>15000</v>
      </c>
      <c r="C1842" s="43">
        <v>20740408</v>
      </c>
      <c r="D1842" s="13">
        <v>40700727.399999999</v>
      </c>
    </row>
    <row r="1843" spans="1:4" x14ac:dyDescent="0.25">
      <c r="A1843" t="s">
        <v>23</v>
      </c>
      <c r="B1843">
        <v>15000</v>
      </c>
      <c r="C1843" s="43">
        <v>20740409</v>
      </c>
      <c r="D1843" s="13">
        <v>54188704.350000001</v>
      </c>
    </row>
    <row r="1844" spans="1:4" x14ac:dyDescent="0.25">
      <c r="A1844" t="s">
        <v>23</v>
      </c>
      <c r="B1844">
        <v>15000</v>
      </c>
      <c r="C1844" s="43">
        <v>20740410</v>
      </c>
      <c r="D1844" s="13">
        <v>26019505.109999999</v>
      </c>
    </row>
    <row r="1845" spans="1:4" x14ac:dyDescent="0.25">
      <c r="A1845" t="s">
        <v>23</v>
      </c>
      <c r="B1845">
        <v>15000</v>
      </c>
      <c r="C1845" s="43">
        <v>20740411</v>
      </c>
      <c r="D1845" s="13">
        <v>26181514.719999999</v>
      </c>
    </row>
    <row r="1846" spans="1:4" x14ac:dyDescent="0.25">
      <c r="A1846" t="s">
        <v>23</v>
      </c>
      <c r="B1846">
        <v>15000</v>
      </c>
      <c r="C1846" s="43">
        <v>20740412</v>
      </c>
      <c r="D1846" s="13">
        <v>12898769.18</v>
      </c>
    </row>
    <row r="1847" spans="1:4" x14ac:dyDescent="0.25">
      <c r="A1847" t="s">
        <v>23</v>
      </c>
      <c r="B1847">
        <v>15000</v>
      </c>
      <c r="C1847" s="43">
        <v>20740415</v>
      </c>
      <c r="D1847" s="13">
        <v>26607234.350000001</v>
      </c>
    </row>
    <row r="1848" spans="1:4" x14ac:dyDescent="0.25">
      <c r="A1848" t="s">
        <v>23</v>
      </c>
      <c r="B1848">
        <v>15000</v>
      </c>
      <c r="C1848" s="43">
        <v>20740416</v>
      </c>
      <c r="D1848" s="13">
        <v>13941863.880000001</v>
      </c>
    </row>
    <row r="1849" spans="1:4" x14ac:dyDescent="0.25">
      <c r="A1849" t="s">
        <v>23</v>
      </c>
      <c r="B1849">
        <v>15000</v>
      </c>
      <c r="C1849" s="43">
        <v>20740417</v>
      </c>
      <c r="D1849" s="13">
        <v>62140442.93</v>
      </c>
    </row>
    <row r="1850" spans="1:4" x14ac:dyDescent="0.25">
      <c r="A1850" t="s">
        <v>23</v>
      </c>
      <c r="B1850">
        <v>15000</v>
      </c>
      <c r="C1850" s="43">
        <v>20740418</v>
      </c>
      <c r="D1850" s="13">
        <v>57937457.789999999</v>
      </c>
    </row>
    <row r="1851" spans="1:4" x14ac:dyDescent="0.25">
      <c r="A1851" t="s">
        <v>23</v>
      </c>
      <c r="B1851">
        <v>15000</v>
      </c>
      <c r="C1851" s="43">
        <v>20740419</v>
      </c>
      <c r="D1851" s="13">
        <v>166979697.38999999</v>
      </c>
    </row>
    <row r="1852" spans="1:4" x14ac:dyDescent="0.25">
      <c r="A1852" t="s">
        <v>23</v>
      </c>
      <c r="B1852">
        <v>15000</v>
      </c>
      <c r="C1852" s="43">
        <v>20740420</v>
      </c>
      <c r="D1852" s="13">
        <v>16703530.949999999</v>
      </c>
    </row>
    <row r="1853" spans="1:4" x14ac:dyDescent="0.25">
      <c r="A1853" t="s">
        <v>23</v>
      </c>
      <c r="B1853">
        <v>15000</v>
      </c>
      <c r="C1853" s="43">
        <v>20740422</v>
      </c>
      <c r="D1853" s="13">
        <v>11407750.18</v>
      </c>
    </row>
    <row r="1854" spans="1:4" x14ac:dyDescent="0.25">
      <c r="A1854" t="s">
        <v>23</v>
      </c>
      <c r="B1854">
        <v>15000</v>
      </c>
      <c r="C1854" s="43">
        <v>20740423</v>
      </c>
      <c r="D1854" s="13">
        <v>254829769.09999999</v>
      </c>
    </row>
    <row r="1855" spans="1:4" x14ac:dyDescent="0.25">
      <c r="A1855" t="s">
        <v>23</v>
      </c>
      <c r="B1855">
        <v>15000</v>
      </c>
      <c r="C1855" s="43">
        <v>20740424</v>
      </c>
      <c r="D1855" s="13">
        <v>60456299.920000002</v>
      </c>
    </row>
    <row r="1856" spans="1:4" x14ac:dyDescent="0.25">
      <c r="A1856" t="s">
        <v>23</v>
      </c>
      <c r="B1856">
        <v>15000</v>
      </c>
      <c r="C1856" s="43">
        <v>20740425</v>
      </c>
      <c r="D1856" s="13">
        <v>21586207.850000001</v>
      </c>
    </row>
    <row r="1857" spans="1:4" x14ac:dyDescent="0.25">
      <c r="A1857" t="s">
        <v>23</v>
      </c>
      <c r="B1857">
        <v>15000</v>
      </c>
      <c r="C1857" s="43">
        <v>20740426</v>
      </c>
      <c r="D1857" s="13">
        <v>65096004.280000001</v>
      </c>
    </row>
    <row r="1858" spans="1:4" x14ac:dyDescent="0.25">
      <c r="A1858" t="s">
        <v>23</v>
      </c>
      <c r="B1858">
        <v>15000</v>
      </c>
      <c r="C1858" s="43">
        <v>20740427</v>
      </c>
      <c r="D1858" s="13">
        <v>85303704.069999993</v>
      </c>
    </row>
    <row r="1859" spans="1:4" x14ac:dyDescent="0.25">
      <c r="A1859" t="s">
        <v>23</v>
      </c>
      <c r="B1859">
        <v>15000</v>
      </c>
      <c r="C1859" s="43">
        <v>20740429</v>
      </c>
      <c r="D1859" s="13">
        <v>89975935.590000004</v>
      </c>
    </row>
    <row r="1860" spans="1:4" x14ac:dyDescent="0.25">
      <c r="A1860" t="s">
        <v>23</v>
      </c>
      <c r="B1860">
        <v>15000</v>
      </c>
      <c r="C1860" s="43">
        <v>20740431</v>
      </c>
      <c r="D1860" s="13">
        <v>36328023.43</v>
      </c>
    </row>
    <row r="1861" spans="1:4" x14ac:dyDescent="0.25">
      <c r="A1861" t="s">
        <v>23</v>
      </c>
      <c r="B1861">
        <v>15000</v>
      </c>
      <c r="C1861" s="43">
        <v>20740432</v>
      </c>
      <c r="D1861" s="13">
        <v>104899172.73</v>
      </c>
    </row>
    <row r="1862" spans="1:4" x14ac:dyDescent="0.25">
      <c r="A1862" t="s">
        <v>23</v>
      </c>
      <c r="B1862">
        <v>15000</v>
      </c>
      <c r="C1862" s="43">
        <v>20740501</v>
      </c>
      <c r="D1862" s="13">
        <v>21034411.93</v>
      </c>
    </row>
    <row r="1863" spans="1:4" x14ac:dyDescent="0.25">
      <c r="A1863" t="s">
        <v>23</v>
      </c>
      <c r="B1863">
        <v>15000</v>
      </c>
      <c r="C1863" s="43">
        <v>20740502</v>
      </c>
      <c r="D1863" s="13">
        <v>160262594.77000001</v>
      </c>
    </row>
    <row r="1864" spans="1:4" x14ac:dyDescent="0.25">
      <c r="A1864" t="s">
        <v>23</v>
      </c>
      <c r="B1864">
        <v>15000</v>
      </c>
      <c r="C1864" s="43">
        <v>20740504</v>
      </c>
      <c r="D1864" s="13">
        <v>9629402.2300000004</v>
      </c>
    </row>
    <row r="1865" spans="1:4" x14ac:dyDescent="0.25">
      <c r="A1865" t="s">
        <v>23</v>
      </c>
      <c r="B1865">
        <v>15000</v>
      </c>
      <c r="C1865" s="43">
        <v>20740505</v>
      </c>
      <c r="D1865" s="13">
        <v>24174081.5</v>
      </c>
    </row>
    <row r="1866" spans="1:4" x14ac:dyDescent="0.25">
      <c r="A1866" t="s">
        <v>23</v>
      </c>
      <c r="B1866">
        <v>15000</v>
      </c>
      <c r="C1866" s="43">
        <v>20740506</v>
      </c>
      <c r="D1866" s="13">
        <v>96527076.939999998</v>
      </c>
    </row>
    <row r="1867" spans="1:4" x14ac:dyDescent="0.25">
      <c r="A1867" t="s">
        <v>23</v>
      </c>
      <c r="B1867">
        <v>15000</v>
      </c>
      <c r="C1867" s="43">
        <v>20740507</v>
      </c>
      <c r="D1867" s="13">
        <v>5278818.21</v>
      </c>
    </row>
    <row r="1868" spans="1:4" x14ac:dyDescent="0.25">
      <c r="A1868" t="s">
        <v>23</v>
      </c>
      <c r="B1868">
        <v>15000</v>
      </c>
      <c r="C1868" s="43">
        <v>20740508</v>
      </c>
      <c r="D1868" s="13">
        <v>21050080</v>
      </c>
    </row>
    <row r="1869" spans="1:4" x14ac:dyDescent="0.25">
      <c r="A1869" t="s">
        <v>23</v>
      </c>
      <c r="B1869">
        <v>15000</v>
      </c>
      <c r="C1869" s="43">
        <v>20740509</v>
      </c>
      <c r="D1869" s="13">
        <v>5130797.92</v>
      </c>
    </row>
    <row r="1870" spans="1:4" x14ac:dyDescent="0.25">
      <c r="A1870" t="s">
        <v>23</v>
      </c>
      <c r="B1870">
        <v>15000</v>
      </c>
      <c r="C1870" s="43">
        <v>20740511</v>
      </c>
      <c r="D1870" s="13">
        <v>11654704.35</v>
      </c>
    </row>
    <row r="1871" spans="1:4" x14ac:dyDescent="0.25">
      <c r="A1871" t="s">
        <v>23</v>
      </c>
      <c r="B1871">
        <v>15000</v>
      </c>
      <c r="C1871" s="43">
        <v>20740512</v>
      </c>
      <c r="D1871" s="13">
        <v>10494300.220000001</v>
      </c>
    </row>
    <row r="1872" spans="1:4" x14ac:dyDescent="0.25">
      <c r="A1872" t="s">
        <v>23</v>
      </c>
      <c r="B1872">
        <v>15000</v>
      </c>
      <c r="C1872" s="43">
        <v>20740514</v>
      </c>
      <c r="D1872" s="13">
        <v>6743475.9100000001</v>
      </c>
    </row>
    <row r="1873" spans="1:4" x14ac:dyDescent="0.25">
      <c r="A1873" t="s">
        <v>23</v>
      </c>
      <c r="B1873">
        <v>15000</v>
      </c>
      <c r="C1873" s="43">
        <v>20740515</v>
      </c>
      <c r="D1873" s="13">
        <v>19047508.969999999</v>
      </c>
    </row>
    <row r="1874" spans="1:4" x14ac:dyDescent="0.25">
      <c r="A1874" t="s">
        <v>23</v>
      </c>
      <c r="B1874">
        <v>15000</v>
      </c>
      <c r="C1874" s="43">
        <v>20740516</v>
      </c>
      <c r="D1874" s="13">
        <v>6260628.3799999999</v>
      </c>
    </row>
    <row r="1875" spans="1:4" x14ac:dyDescent="0.25">
      <c r="A1875" t="s">
        <v>23</v>
      </c>
      <c r="B1875">
        <v>15000</v>
      </c>
      <c r="C1875" s="43">
        <v>20740519</v>
      </c>
      <c r="D1875" s="13">
        <v>16540752.949999999</v>
      </c>
    </row>
    <row r="1876" spans="1:4" x14ac:dyDescent="0.25">
      <c r="A1876" t="s">
        <v>23</v>
      </c>
      <c r="B1876">
        <v>15000</v>
      </c>
      <c r="C1876" s="43">
        <v>20740520</v>
      </c>
      <c r="D1876" s="13">
        <v>13591912.24</v>
      </c>
    </row>
    <row r="1877" spans="1:4" x14ac:dyDescent="0.25">
      <c r="A1877" t="s">
        <v>23</v>
      </c>
      <c r="B1877">
        <v>15000</v>
      </c>
      <c r="C1877" s="43">
        <v>20740521</v>
      </c>
      <c r="D1877" s="13">
        <v>19900855.489999998</v>
      </c>
    </row>
    <row r="1878" spans="1:4" x14ac:dyDescent="0.25">
      <c r="A1878" t="s">
        <v>23</v>
      </c>
      <c r="B1878">
        <v>15000</v>
      </c>
      <c r="C1878" s="43">
        <v>20740522</v>
      </c>
      <c r="D1878" s="13">
        <v>2126796</v>
      </c>
    </row>
    <row r="1879" spans="1:4" x14ac:dyDescent="0.25">
      <c r="A1879" t="s">
        <v>23</v>
      </c>
      <c r="B1879">
        <v>15000</v>
      </c>
      <c r="C1879" s="43">
        <v>20740523</v>
      </c>
      <c r="D1879" s="13">
        <v>4440062.5599999996</v>
      </c>
    </row>
    <row r="1880" spans="1:4" x14ac:dyDescent="0.25">
      <c r="A1880" t="s">
        <v>23</v>
      </c>
      <c r="B1880">
        <v>15000</v>
      </c>
      <c r="C1880" s="43">
        <v>20740525</v>
      </c>
      <c r="D1880" s="13">
        <v>8180240.7400000002</v>
      </c>
    </row>
    <row r="1881" spans="1:4" x14ac:dyDescent="0.25">
      <c r="A1881" t="s">
        <v>23</v>
      </c>
      <c r="B1881">
        <v>15000</v>
      </c>
      <c r="C1881" s="43">
        <v>20740526</v>
      </c>
      <c r="D1881" s="13">
        <v>20115172.09</v>
      </c>
    </row>
    <row r="1882" spans="1:4" x14ac:dyDescent="0.25">
      <c r="A1882" t="s">
        <v>23</v>
      </c>
      <c r="B1882">
        <v>15000</v>
      </c>
      <c r="C1882" s="43">
        <v>20740527</v>
      </c>
      <c r="D1882" s="13">
        <v>6382048.9400000004</v>
      </c>
    </row>
    <row r="1883" spans="1:4" x14ac:dyDescent="0.25">
      <c r="A1883" t="s">
        <v>23</v>
      </c>
      <c r="B1883">
        <v>15000</v>
      </c>
      <c r="C1883" s="43">
        <v>20740528</v>
      </c>
      <c r="D1883" s="13">
        <v>6188969.7199999997</v>
      </c>
    </row>
    <row r="1884" spans="1:4" x14ac:dyDescent="0.25">
      <c r="A1884" t="s">
        <v>23</v>
      </c>
      <c r="B1884">
        <v>15000</v>
      </c>
      <c r="C1884" s="43">
        <v>20740529</v>
      </c>
      <c r="D1884" s="13">
        <v>10671923.24</v>
      </c>
    </row>
    <row r="1885" spans="1:4" x14ac:dyDescent="0.25">
      <c r="A1885" t="s">
        <v>23</v>
      </c>
      <c r="B1885">
        <v>15000</v>
      </c>
      <c r="C1885" s="43">
        <v>20740530</v>
      </c>
      <c r="D1885" s="13">
        <v>101281624.63</v>
      </c>
    </row>
    <row r="1886" spans="1:4" x14ac:dyDescent="0.25">
      <c r="A1886" t="s">
        <v>23</v>
      </c>
      <c r="B1886">
        <v>15000</v>
      </c>
      <c r="C1886" s="43">
        <v>20740531</v>
      </c>
      <c r="D1886" s="13">
        <v>80000</v>
      </c>
    </row>
    <row r="1887" spans="1:4" x14ac:dyDescent="0.25">
      <c r="A1887" t="s">
        <v>23</v>
      </c>
      <c r="B1887">
        <v>15000</v>
      </c>
      <c r="C1887" s="43">
        <v>20740601</v>
      </c>
      <c r="D1887" s="13">
        <v>2159338.83</v>
      </c>
    </row>
    <row r="1888" spans="1:4" x14ac:dyDescent="0.25">
      <c r="A1888" t="s">
        <v>23</v>
      </c>
      <c r="B1888">
        <v>15000</v>
      </c>
      <c r="C1888" s="43">
        <v>20740602</v>
      </c>
      <c r="D1888" s="13">
        <v>35117293.689999998</v>
      </c>
    </row>
    <row r="1889" spans="1:4" x14ac:dyDescent="0.25">
      <c r="A1889" t="s">
        <v>23</v>
      </c>
      <c r="B1889">
        <v>15000</v>
      </c>
      <c r="C1889" s="43">
        <v>20740603</v>
      </c>
      <c r="D1889" s="13">
        <v>2666</v>
      </c>
    </row>
    <row r="1890" spans="1:4" x14ac:dyDescent="0.25">
      <c r="A1890" t="s">
        <v>23</v>
      </c>
      <c r="B1890">
        <v>15000</v>
      </c>
      <c r="C1890" s="43">
        <v>20740604</v>
      </c>
      <c r="D1890" s="13">
        <v>9805192.5399999991</v>
      </c>
    </row>
    <row r="1891" spans="1:4" x14ac:dyDescent="0.25">
      <c r="A1891" t="s">
        <v>23</v>
      </c>
      <c r="B1891">
        <v>15000</v>
      </c>
      <c r="C1891" s="43">
        <v>20740605</v>
      </c>
      <c r="D1891" s="13">
        <v>256429.14</v>
      </c>
    </row>
    <row r="1892" spans="1:4" x14ac:dyDescent="0.25">
      <c r="A1892" t="s">
        <v>23</v>
      </c>
      <c r="B1892">
        <v>15000</v>
      </c>
      <c r="C1892" s="43">
        <v>20740606</v>
      </c>
      <c r="D1892" s="13">
        <v>2986718.5</v>
      </c>
    </row>
    <row r="1893" spans="1:4" x14ac:dyDescent="0.25">
      <c r="A1893" t="s">
        <v>23</v>
      </c>
      <c r="B1893">
        <v>15000</v>
      </c>
      <c r="C1893" s="43">
        <v>20740607</v>
      </c>
      <c r="D1893" s="13">
        <v>342047</v>
      </c>
    </row>
    <row r="1894" spans="1:4" x14ac:dyDescent="0.25">
      <c r="A1894" t="s">
        <v>23</v>
      </c>
      <c r="B1894">
        <v>15000</v>
      </c>
      <c r="C1894" s="43">
        <v>20740608</v>
      </c>
      <c r="D1894" s="13">
        <v>6537468.1500000004</v>
      </c>
    </row>
    <row r="1895" spans="1:4" x14ac:dyDescent="0.25">
      <c r="A1895" t="s">
        <v>23</v>
      </c>
      <c r="B1895">
        <v>15000</v>
      </c>
      <c r="C1895" s="43">
        <v>20740609</v>
      </c>
      <c r="D1895" s="13">
        <v>109836335.13</v>
      </c>
    </row>
    <row r="1896" spans="1:4" x14ac:dyDescent="0.25">
      <c r="A1896" t="s">
        <v>23</v>
      </c>
      <c r="B1896">
        <v>15000</v>
      </c>
      <c r="C1896" s="43">
        <v>20740610</v>
      </c>
      <c r="D1896" s="13">
        <v>1574513.55</v>
      </c>
    </row>
    <row r="1897" spans="1:4" x14ac:dyDescent="0.25">
      <c r="A1897" t="s">
        <v>23</v>
      </c>
      <c r="B1897">
        <v>15000</v>
      </c>
      <c r="C1897" s="43">
        <v>20740612</v>
      </c>
      <c r="D1897" s="13">
        <v>7124760</v>
      </c>
    </row>
    <row r="1898" spans="1:4" x14ac:dyDescent="0.25">
      <c r="A1898" t="s">
        <v>23</v>
      </c>
      <c r="B1898">
        <v>15000</v>
      </c>
      <c r="C1898" s="43">
        <v>20740617</v>
      </c>
      <c r="D1898" s="13">
        <v>514919.2</v>
      </c>
    </row>
    <row r="1899" spans="1:4" x14ac:dyDescent="0.25">
      <c r="A1899" t="s">
        <v>23</v>
      </c>
      <c r="B1899">
        <v>15000</v>
      </c>
      <c r="C1899" s="43">
        <v>20740618</v>
      </c>
      <c r="D1899" s="13">
        <v>2783022.4</v>
      </c>
    </row>
    <row r="1900" spans="1:4" x14ac:dyDescent="0.25">
      <c r="A1900" t="s">
        <v>23</v>
      </c>
      <c r="B1900">
        <v>15000</v>
      </c>
      <c r="C1900" s="43">
        <v>20740620</v>
      </c>
      <c r="D1900" s="13">
        <v>424446.75</v>
      </c>
    </row>
    <row r="1901" spans="1:4" x14ac:dyDescent="0.25">
      <c r="A1901" t="s">
        <v>23</v>
      </c>
      <c r="B1901">
        <v>15000</v>
      </c>
      <c r="C1901" s="43">
        <v>20740622</v>
      </c>
      <c r="D1901" s="13">
        <v>2882770.71</v>
      </c>
    </row>
    <row r="1902" spans="1:4" x14ac:dyDescent="0.25">
      <c r="A1902" t="s">
        <v>23</v>
      </c>
      <c r="B1902">
        <v>15000</v>
      </c>
      <c r="C1902" s="43">
        <v>20740623</v>
      </c>
      <c r="D1902" s="13">
        <v>3134450.52</v>
      </c>
    </row>
    <row r="1903" spans="1:4" x14ac:dyDescent="0.25">
      <c r="A1903" t="s">
        <v>23</v>
      </c>
      <c r="B1903">
        <v>15000</v>
      </c>
      <c r="C1903" s="43">
        <v>20740624</v>
      </c>
      <c r="D1903" s="13">
        <v>9723883.3800000008</v>
      </c>
    </row>
    <row r="1904" spans="1:4" x14ac:dyDescent="0.25">
      <c r="A1904" t="s">
        <v>23</v>
      </c>
      <c r="B1904">
        <v>15000</v>
      </c>
      <c r="C1904" s="43">
        <v>20740625</v>
      </c>
      <c r="D1904" s="13">
        <v>2431840.02</v>
      </c>
    </row>
    <row r="1905" spans="1:4" x14ac:dyDescent="0.25">
      <c r="A1905" t="s">
        <v>23</v>
      </c>
      <c r="B1905">
        <v>15000</v>
      </c>
      <c r="C1905" s="43">
        <v>20740626</v>
      </c>
      <c r="D1905" s="13">
        <v>5403780.4800000004</v>
      </c>
    </row>
    <row r="1906" spans="1:4" x14ac:dyDescent="0.25">
      <c r="A1906" t="s">
        <v>23</v>
      </c>
      <c r="B1906">
        <v>15000</v>
      </c>
      <c r="C1906" s="43">
        <v>20740627</v>
      </c>
      <c r="D1906" s="13">
        <v>1497327.67</v>
      </c>
    </row>
    <row r="1907" spans="1:4" x14ac:dyDescent="0.25">
      <c r="A1907" t="s">
        <v>23</v>
      </c>
      <c r="B1907">
        <v>15000</v>
      </c>
      <c r="C1907" s="43">
        <v>20740629</v>
      </c>
      <c r="D1907" s="13">
        <v>88219009.650000006</v>
      </c>
    </row>
    <row r="1908" spans="1:4" x14ac:dyDescent="0.25">
      <c r="A1908" t="s">
        <v>23</v>
      </c>
      <c r="B1908">
        <v>15000</v>
      </c>
      <c r="C1908" s="43">
        <v>20740630</v>
      </c>
      <c r="D1908" s="13">
        <v>3462582.65</v>
      </c>
    </row>
    <row r="1909" spans="1:4" x14ac:dyDescent="0.25">
      <c r="A1909" t="s">
        <v>23</v>
      </c>
      <c r="B1909">
        <v>15000</v>
      </c>
      <c r="C1909" s="43">
        <v>20740631</v>
      </c>
      <c r="D1909" s="13">
        <v>5343572.96</v>
      </c>
    </row>
    <row r="1910" spans="1:4" x14ac:dyDescent="0.25">
      <c r="A1910" t="s">
        <v>23</v>
      </c>
      <c r="B1910">
        <v>15000</v>
      </c>
      <c r="C1910" s="43">
        <v>20740701</v>
      </c>
      <c r="D1910" s="13">
        <v>11107986.789999999</v>
      </c>
    </row>
    <row r="1911" spans="1:4" x14ac:dyDescent="0.25">
      <c r="A1911" t="s">
        <v>23</v>
      </c>
      <c r="B1911">
        <v>15000</v>
      </c>
      <c r="C1911" s="43">
        <v>20740705</v>
      </c>
      <c r="D1911" s="13">
        <v>229018</v>
      </c>
    </row>
    <row r="1912" spans="1:4" x14ac:dyDescent="0.25">
      <c r="A1912" t="s">
        <v>23</v>
      </c>
      <c r="B1912">
        <v>15000</v>
      </c>
      <c r="C1912" s="43">
        <v>20740706</v>
      </c>
      <c r="D1912" s="13">
        <v>11730814.300000001</v>
      </c>
    </row>
    <row r="1913" spans="1:4" x14ac:dyDescent="0.25">
      <c r="A1913" t="s">
        <v>23</v>
      </c>
      <c r="B1913">
        <v>15000</v>
      </c>
      <c r="C1913" s="43">
        <v>20740707</v>
      </c>
      <c r="D1913" s="13">
        <v>881385.5</v>
      </c>
    </row>
    <row r="1914" spans="1:4" x14ac:dyDescent="0.25">
      <c r="A1914" t="s">
        <v>23</v>
      </c>
      <c r="B1914">
        <v>15000</v>
      </c>
      <c r="C1914" s="43">
        <v>20740708</v>
      </c>
      <c r="D1914" s="13">
        <v>4036224.56</v>
      </c>
    </row>
    <row r="1915" spans="1:4" x14ac:dyDescent="0.25">
      <c r="A1915" t="s">
        <v>23</v>
      </c>
      <c r="B1915">
        <v>15000</v>
      </c>
      <c r="C1915" s="43">
        <v>20740712</v>
      </c>
      <c r="D1915" s="13">
        <v>6020863.9100000001</v>
      </c>
    </row>
    <row r="1916" spans="1:4" x14ac:dyDescent="0.25">
      <c r="A1916" t="s">
        <v>23</v>
      </c>
      <c r="B1916">
        <v>15000</v>
      </c>
      <c r="C1916" s="43">
        <v>20740713</v>
      </c>
      <c r="D1916" s="13">
        <v>18358594.609999999</v>
      </c>
    </row>
    <row r="1917" spans="1:4" x14ac:dyDescent="0.25">
      <c r="A1917" t="s">
        <v>23</v>
      </c>
      <c r="B1917">
        <v>15000</v>
      </c>
      <c r="C1917" s="43">
        <v>20740714</v>
      </c>
      <c r="D1917" s="13">
        <v>36516316.960000001</v>
      </c>
    </row>
    <row r="1918" spans="1:4" x14ac:dyDescent="0.25">
      <c r="A1918" t="s">
        <v>23</v>
      </c>
      <c r="B1918">
        <v>15000</v>
      </c>
      <c r="C1918" s="43">
        <v>20740715</v>
      </c>
      <c r="D1918" s="13">
        <v>14454609.960000001</v>
      </c>
    </row>
    <row r="1919" spans="1:4" x14ac:dyDescent="0.25">
      <c r="A1919" t="s">
        <v>23</v>
      </c>
      <c r="B1919">
        <v>15000</v>
      </c>
      <c r="C1919" s="43">
        <v>20740716</v>
      </c>
      <c r="D1919" s="13">
        <v>7470335.8200000003</v>
      </c>
    </row>
    <row r="1920" spans="1:4" x14ac:dyDescent="0.25">
      <c r="A1920" t="s">
        <v>23</v>
      </c>
      <c r="B1920">
        <v>15000</v>
      </c>
      <c r="C1920" s="43">
        <v>20740717</v>
      </c>
      <c r="D1920" s="13">
        <v>2312514.7799999998</v>
      </c>
    </row>
    <row r="1921" spans="1:4" x14ac:dyDescent="0.25">
      <c r="A1921" t="s">
        <v>23</v>
      </c>
      <c r="B1921">
        <v>15000</v>
      </c>
      <c r="C1921" s="43">
        <v>20740719</v>
      </c>
      <c r="D1921" s="13">
        <v>4029055.2</v>
      </c>
    </row>
    <row r="1922" spans="1:4" x14ac:dyDescent="0.25">
      <c r="A1922" t="s">
        <v>23</v>
      </c>
      <c r="B1922">
        <v>15000</v>
      </c>
      <c r="C1922" s="43">
        <v>20740720</v>
      </c>
      <c r="D1922" s="13">
        <v>15072656.029999999</v>
      </c>
    </row>
    <row r="1923" spans="1:4" x14ac:dyDescent="0.25">
      <c r="A1923" t="s">
        <v>23</v>
      </c>
      <c r="B1923">
        <v>15000</v>
      </c>
      <c r="C1923" s="43">
        <v>20740721</v>
      </c>
      <c r="D1923" s="13">
        <v>7055210.8700000001</v>
      </c>
    </row>
    <row r="1924" spans="1:4" x14ac:dyDescent="0.25">
      <c r="A1924" t="s">
        <v>23</v>
      </c>
      <c r="B1924">
        <v>15000</v>
      </c>
      <c r="C1924" s="43">
        <v>20740722</v>
      </c>
      <c r="D1924" s="13">
        <v>6914224.6100000003</v>
      </c>
    </row>
    <row r="1925" spans="1:4" x14ac:dyDescent="0.25">
      <c r="A1925" t="s">
        <v>23</v>
      </c>
      <c r="B1925">
        <v>15000</v>
      </c>
      <c r="C1925" s="43">
        <v>20740723</v>
      </c>
      <c r="D1925" s="13">
        <v>107291617.12</v>
      </c>
    </row>
    <row r="1926" spans="1:4" x14ac:dyDescent="0.25">
      <c r="A1926" t="s">
        <v>23</v>
      </c>
      <c r="B1926">
        <v>15000</v>
      </c>
      <c r="C1926" s="43">
        <v>20740724</v>
      </c>
      <c r="D1926" s="13">
        <v>1990739.38</v>
      </c>
    </row>
    <row r="1927" spans="1:4" x14ac:dyDescent="0.25">
      <c r="A1927" t="s">
        <v>23</v>
      </c>
      <c r="B1927">
        <v>15000</v>
      </c>
      <c r="C1927" s="43">
        <v>20740726</v>
      </c>
      <c r="D1927" s="13">
        <v>4038622.4</v>
      </c>
    </row>
    <row r="1928" spans="1:4" x14ac:dyDescent="0.25">
      <c r="A1928" t="s">
        <v>23</v>
      </c>
      <c r="B1928">
        <v>15000</v>
      </c>
      <c r="C1928" s="43">
        <v>20740727</v>
      </c>
      <c r="D1928" s="13">
        <v>8886661.4900000002</v>
      </c>
    </row>
    <row r="1929" spans="1:4" x14ac:dyDescent="0.25">
      <c r="A1929" t="s">
        <v>23</v>
      </c>
      <c r="B1929">
        <v>15000</v>
      </c>
      <c r="C1929" s="43">
        <v>20740728</v>
      </c>
      <c r="D1929" s="13">
        <v>11869641.23</v>
      </c>
    </row>
    <row r="1930" spans="1:4" x14ac:dyDescent="0.25">
      <c r="A1930" t="s">
        <v>23</v>
      </c>
      <c r="B1930">
        <v>15000</v>
      </c>
      <c r="C1930" s="43">
        <v>20740729</v>
      </c>
      <c r="D1930" s="13">
        <v>4773854.3099999996</v>
      </c>
    </row>
    <row r="1931" spans="1:4" x14ac:dyDescent="0.25">
      <c r="A1931" t="s">
        <v>23</v>
      </c>
      <c r="B1931">
        <v>15000</v>
      </c>
      <c r="C1931" s="43">
        <v>20740730</v>
      </c>
      <c r="D1931" s="13">
        <v>206249296.22999999</v>
      </c>
    </row>
    <row r="1932" spans="1:4" x14ac:dyDescent="0.25">
      <c r="A1932" t="s">
        <v>23</v>
      </c>
      <c r="B1932">
        <v>15000</v>
      </c>
      <c r="C1932" s="43">
        <v>20740801</v>
      </c>
      <c r="D1932" s="13">
        <v>8691535.7599999998</v>
      </c>
    </row>
    <row r="1933" spans="1:4" x14ac:dyDescent="0.25">
      <c r="A1933" t="s">
        <v>23</v>
      </c>
      <c r="B1933">
        <v>15000</v>
      </c>
      <c r="C1933" s="43">
        <v>20740803</v>
      </c>
      <c r="D1933" s="13">
        <v>12440500.460000001</v>
      </c>
    </row>
    <row r="1934" spans="1:4" x14ac:dyDescent="0.25">
      <c r="A1934" t="s">
        <v>23</v>
      </c>
      <c r="B1934">
        <v>15000</v>
      </c>
      <c r="C1934" s="43">
        <v>20740804</v>
      </c>
      <c r="D1934" s="13">
        <v>29064312.710000001</v>
      </c>
    </row>
    <row r="1935" spans="1:4" x14ac:dyDescent="0.25">
      <c r="A1935" t="s">
        <v>23</v>
      </c>
      <c r="B1935">
        <v>15000</v>
      </c>
      <c r="C1935" s="43">
        <v>20740805</v>
      </c>
      <c r="D1935" s="13">
        <v>36428176.090000004</v>
      </c>
    </row>
    <row r="1936" spans="1:4" x14ac:dyDescent="0.25">
      <c r="A1936" t="s">
        <v>23</v>
      </c>
      <c r="B1936">
        <v>15000</v>
      </c>
      <c r="C1936" s="43">
        <v>20740806</v>
      </c>
      <c r="D1936" s="13">
        <v>9408748.2699999996</v>
      </c>
    </row>
    <row r="1937" spans="1:4" x14ac:dyDescent="0.25">
      <c r="A1937" t="s">
        <v>23</v>
      </c>
      <c r="B1937">
        <v>15000</v>
      </c>
      <c r="C1937" s="43">
        <v>20740807</v>
      </c>
      <c r="D1937" s="13">
        <v>3386881</v>
      </c>
    </row>
    <row r="1938" spans="1:4" x14ac:dyDescent="0.25">
      <c r="A1938" t="s">
        <v>23</v>
      </c>
      <c r="B1938">
        <v>15000</v>
      </c>
      <c r="C1938" s="43">
        <v>20740808</v>
      </c>
      <c r="D1938" s="13">
        <v>714562.76</v>
      </c>
    </row>
    <row r="1939" spans="1:4" x14ac:dyDescent="0.25">
      <c r="A1939" t="s">
        <v>23</v>
      </c>
      <c r="B1939">
        <v>15000</v>
      </c>
      <c r="C1939" s="43">
        <v>20740810</v>
      </c>
      <c r="D1939" s="13">
        <v>1385086.23</v>
      </c>
    </row>
    <row r="1940" spans="1:4" x14ac:dyDescent="0.25">
      <c r="A1940" t="s">
        <v>23</v>
      </c>
      <c r="B1940">
        <v>15000</v>
      </c>
      <c r="C1940" s="43">
        <v>20740811</v>
      </c>
      <c r="D1940" s="13">
        <v>2963904</v>
      </c>
    </row>
    <row r="1941" spans="1:4" x14ac:dyDescent="0.25">
      <c r="A1941" t="s">
        <v>23</v>
      </c>
      <c r="B1941">
        <v>15000</v>
      </c>
      <c r="C1941" s="43">
        <v>20740812</v>
      </c>
      <c r="D1941" s="13">
        <v>6018133.7599999998</v>
      </c>
    </row>
    <row r="1942" spans="1:4" x14ac:dyDescent="0.25">
      <c r="A1942" t="s">
        <v>23</v>
      </c>
      <c r="B1942">
        <v>15000</v>
      </c>
      <c r="C1942" s="43">
        <v>20740813</v>
      </c>
      <c r="D1942" s="13">
        <v>3124247.99</v>
      </c>
    </row>
    <row r="1943" spans="1:4" x14ac:dyDescent="0.25">
      <c r="A1943" t="s">
        <v>23</v>
      </c>
      <c r="B1943">
        <v>15000</v>
      </c>
      <c r="C1943" s="43">
        <v>20740814</v>
      </c>
      <c r="D1943" s="13">
        <v>1818172.99</v>
      </c>
    </row>
    <row r="1944" spans="1:4" x14ac:dyDescent="0.25">
      <c r="A1944" t="s">
        <v>23</v>
      </c>
      <c r="B1944">
        <v>15000</v>
      </c>
      <c r="C1944" s="43">
        <v>20740816</v>
      </c>
      <c r="D1944" s="13">
        <v>63200</v>
      </c>
    </row>
    <row r="1945" spans="1:4" x14ac:dyDescent="0.25">
      <c r="A1945" t="s">
        <v>23</v>
      </c>
      <c r="B1945">
        <v>15000</v>
      </c>
      <c r="C1945" s="43">
        <v>20740817</v>
      </c>
      <c r="D1945" s="13">
        <v>119226</v>
      </c>
    </row>
    <row r="1946" spans="1:4" x14ac:dyDescent="0.25">
      <c r="A1946" t="s">
        <v>23</v>
      </c>
      <c r="B1946">
        <v>15000</v>
      </c>
      <c r="C1946" s="43">
        <v>20740818</v>
      </c>
      <c r="D1946" s="13">
        <v>33065762.760000002</v>
      </c>
    </row>
    <row r="1947" spans="1:4" x14ac:dyDescent="0.25">
      <c r="A1947" t="s">
        <v>23</v>
      </c>
      <c r="B1947">
        <v>15000</v>
      </c>
      <c r="C1947" s="43">
        <v>20740819</v>
      </c>
      <c r="D1947" s="13">
        <v>982288.38</v>
      </c>
    </row>
    <row r="1948" spans="1:4" x14ac:dyDescent="0.25">
      <c r="A1948" t="s">
        <v>23</v>
      </c>
      <c r="B1948">
        <v>15000</v>
      </c>
      <c r="C1948" s="43">
        <v>20740820</v>
      </c>
      <c r="D1948" s="13">
        <v>5585155.2699999996</v>
      </c>
    </row>
    <row r="1949" spans="1:4" x14ac:dyDescent="0.25">
      <c r="A1949" t="s">
        <v>23</v>
      </c>
      <c r="B1949">
        <v>15000</v>
      </c>
      <c r="C1949" s="43">
        <v>20740821</v>
      </c>
      <c r="D1949" s="13">
        <v>2804800.18</v>
      </c>
    </row>
    <row r="1950" spans="1:4" x14ac:dyDescent="0.25">
      <c r="A1950" t="s">
        <v>23</v>
      </c>
      <c r="B1950">
        <v>15000</v>
      </c>
      <c r="C1950" s="43">
        <v>20740822</v>
      </c>
      <c r="D1950" s="13">
        <v>5816852.21</v>
      </c>
    </row>
    <row r="1951" spans="1:4" x14ac:dyDescent="0.25">
      <c r="A1951" t="s">
        <v>23</v>
      </c>
      <c r="B1951">
        <v>15000</v>
      </c>
      <c r="C1951" s="43">
        <v>20740824</v>
      </c>
      <c r="D1951" s="13">
        <v>3355562.08</v>
      </c>
    </row>
    <row r="1952" spans="1:4" x14ac:dyDescent="0.25">
      <c r="A1952" t="s">
        <v>23</v>
      </c>
      <c r="B1952">
        <v>15000</v>
      </c>
      <c r="C1952" s="43">
        <v>20740825</v>
      </c>
      <c r="D1952" s="13">
        <v>7593036.5199999996</v>
      </c>
    </row>
    <row r="1953" spans="1:4" x14ac:dyDescent="0.25">
      <c r="A1953" t="s">
        <v>23</v>
      </c>
      <c r="B1953">
        <v>15000</v>
      </c>
      <c r="C1953" s="43">
        <v>20740826</v>
      </c>
      <c r="D1953" s="13">
        <v>25670717.600000001</v>
      </c>
    </row>
    <row r="1954" spans="1:4" x14ac:dyDescent="0.25">
      <c r="A1954" t="s">
        <v>23</v>
      </c>
      <c r="B1954">
        <v>15000</v>
      </c>
      <c r="C1954" s="43">
        <v>20740827</v>
      </c>
      <c r="D1954" s="13">
        <v>9281205.7100000009</v>
      </c>
    </row>
    <row r="1955" spans="1:4" x14ac:dyDescent="0.25">
      <c r="A1955" t="s">
        <v>23</v>
      </c>
      <c r="B1955">
        <v>15000</v>
      </c>
      <c r="C1955" s="43">
        <v>20740828</v>
      </c>
      <c r="D1955" s="13">
        <v>1655733.37</v>
      </c>
    </row>
    <row r="1956" spans="1:4" x14ac:dyDescent="0.25">
      <c r="A1956" t="s">
        <v>23</v>
      </c>
      <c r="B1956">
        <v>15000</v>
      </c>
      <c r="C1956" s="43">
        <v>20740829</v>
      </c>
      <c r="D1956" s="13">
        <v>2173921.5299999998</v>
      </c>
    </row>
    <row r="1957" spans="1:4" x14ac:dyDescent="0.25">
      <c r="A1957" t="s">
        <v>23</v>
      </c>
      <c r="B1957">
        <v>15000</v>
      </c>
      <c r="C1957" s="43">
        <v>20740902</v>
      </c>
      <c r="D1957" s="13">
        <v>3717406.74</v>
      </c>
    </row>
    <row r="1958" spans="1:4" x14ac:dyDescent="0.25">
      <c r="A1958" t="s">
        <v>23</v>
      </c>
      <c r="B1958">
        <v>15000</v>
      </c>
      <c r="C1958" s="43">
        <v>20740903</v>
      </c>
      <c r="D1958" s="13">
        <v>6623846.1600000001</v>
      </c>
    </row>
    <row r="1959" spans="1:4" x14ac:dyDescent="0.25">
      <c r="A1959" t="s">
        <v>23</v>
      </c>
      <c r="B1959">
        <v>15000</v>
      </c>
      <c r="C1959" s="43">
        <v>20740904</v>
      </c>
      <c r="D1959" s="13">
        <v>2503836.06</v>
      </c>
    </row>
    <row r="1960" spans="1:4" x14ac:dyDescent="0.25">
      <c r="A1960" t="s">
        <v>23</v>
      </c>
      <c r="B1960">
        <v>15000</v>
      </c>
      <c r="C1960" s="43">
        <v>20740905</v>
      </c>
      <c r="D1960" s="13">
        <v>61270791.280000001</v>
      </c>
    </row>
    <row r="1961" spans="1:4" x14ac:dyDescent="0.25">
      <c r="A1961" t="s">
        <v>23</v>
      </c>
      <c r="B1961">
        <v>15000</v>
      </c>
      <c r="C1961" s="43">
        <v>20740906</v>
      </c>
      <c r="D1961" s="13">
        <v>2905603.04</v>
      </c>
    </row>
    <row r="1962" spans="1:4" x14ac:dyDescent="0.25">
      <c r="A1962" t="s">
        <v>23</v>
      </c>
      <c r="B1962">
        <v>15000</v>
      </c>
      <c r="C1962" s="43">
        <v>20740907</v>
      </c>
      <c r="D1962" s="13">
        <v>2095632.51</v>
      </c>
    </row>
    <row r="1963" spans="1:4" x14ac:dyDescent="0.25">
      <c r="A1963" t="s">
        <v>23</v>
      </c>
      <c r="B1963">
        <v>15000</v>
      </c>
      <c r="C1963" s="43">
        <v>20740909</v>
      </c>
      <c r="D1963" s="13">
        <v>1962188.9</v>
      </c>
    </row>
    <row r="1964" spans="1:4" x14ac:dyDescent="0.25">
      <c r="A1964" t="s">
        <v>23</v>
      </c>
      <c r="B1964">
        <v>15000</v>
      </c>
      <c r="C1964" s="43">
        <v>20740911</v>
      </c>
      <c r="D1964" s="13">
        <v>4724458.51</v>
      </c>
    </row>
    <row r="1965" spans="1:4" x14ac:dyDescent="0.25">
      <c r="A1965" t="s">
        <v>23</v>
      </c>
      <c r="B1965">
        <v>15000</v>
      </c>
      <c r="C1965" s="43">
        <v>20740912</v>
      </c>
      <c r="D1965" s="13">
        <v>5216067.49</v>
      </c>
    </row>
    <row r="1966" spans="1:4" x14ac:dyDescent="0.25">
      <c r="A1966" t="s">
        <v>23</v>
      </c>
      <c r="B1966">
        <v>15000</v>
      </c>
      <c r="C1966" s="43">
        <v>20740913</v>
      </c>
      <c r="D1966" s="13">
        <v>5202676.74</v>
      </c>
    </row>
    <row r="1967" spans="1:4" x14ac:dyDescent="0.25">
      <c r="A1967" t="s">
        <v>23</v>
      </c>
      <c r="B1967">
        <v>15000</v>
      </c>
      <c r="C1967" s="43">
        <v>20740914</v>
      </c>
      <c r="D1967" s="13">
        <v>1734072.88</v>
      </c>
    </row>
    <row r="1968" spans="1:4" x14ac:dyDescent="0.25">
      <c r="A1968" t="s">
        <v>23</v>
      </c>
      <c r="B1968">
        <v>15000</v>
      </c>
      <c r="C1968" s="43">
        <v>20740916</v>
      </c>
      <c r="D1968" s="13">
        <v>3555577.89</v>
      </c>
    </row>
    <row r="1969" spans="1:4" x14ac:dyDescent="0.25">
      <c r="A1969" t="s">
        <v>23</v>
      </c>
      <c r="B1969">
        <v>15000</v>
      </c>
      <c r="C1969" s="43">
        <v>20740917</v>
      </c>
      <c r="D1969" s="13">
        <v>1411621.6</v>
      </c>
    </row>
    <row r="1970" spans="1:4" x14ac:dyDescent="0.25">
      <c r="A1970" t="s">
        <v>23</v>
      </c>
      <c r="B1970">
        <v>15000</v>
      </c>
      <c r="C1970" s="43">
        <v>20740918</v>
      </c>
      <c r="D1970" s="13">
        <v>17635940.149999999</v>
      </c>
    </row>
    <row r="1971" spans="1:4" x14ac:dyDescent="0.25">
      <c r="A1971" t="s">
        <v>23</v>
      </c>
      <c r="B1971">
        <v>15000</v>
      </c>
      <c r="C1971" s="43">
        <v>20740919</v>
      </c>
      <c r="D1971" s="13">
        <v>2150401.06</v>
      </c>
    </row>
    <row r="1972" spans="1:4" x14ac:dyDescent="0.25">
      <c r="A1972" t="s">
        <v>23</v>
      </c>
      <c r="B1972">
        <v>15000</v>
      </c>
      <c r="C1972" s="43">
        <v>20740920</v>
      </c>
      <c r="D1972" s="13">
        <v>28462528.629999999</v>
      </c>
    </row>
    <row r="1973" spans="1:4" x14ac:dyDescent="0.25">
      <c r="A1973" t="s">
        <v>23</v>
      </c>
      <c r="B1973">
        <v>15000</v>
      </c>
      <c r="C1973" s="43">
        <v>20740921</v>
      </c>
      <c r="D1973" s="13">
        <v>1639411.06</v>
      </c>
    </row>
    <row r="1974" spans="1:4" x14ac:dyDescent="0.25">
      <c r="A1974" t="s">
        <v>23</v>
      </c>
      <c r="B1974">
        <v>15000</v>
      </c>
      <c r="C1974" s="43">
        <v>20740923</v>
      </c>
      <c r="D1974" s="13">
        <v>3732989.53</v>
      </c>
    </row>
    <row r="1975" spans="1:4" x14ac:dyDescent="0.25">
      <c r="A1975" t="s">
        <v>23</v>
      </c>
      <c r="B1975">
        <v>15000</v>
      </c>
      <c r="C1975" s="43">
        <v>20740924</v>
      </c>
      <c r="D1975" s="13">
        <v>2445713.7400000002</v>
      </c>
    </row>
    <row r="1976" spans="1:4" x14ac:dyDescent="0.25">
      <c r="A1976" t="s">
        <v>23</v>
      </c>
      <c r="B1976">
        <v>15000</v>
      </c>
      <c r="C1976" s="43">
        <v>20740925</v>
      </c>
      <c r="D1976" s="13">
        <v>21194854.02</v>
      </c>
    </row>
    <row r="1977" spans="1:4" x14ac:dyDescent="0.25">
      <c r="A1977" t="s">
        <v>23</v>
      </c>
      <c r="B1977">
        <v>15000</v>
      </c>
      <c r="C1977" s="43">
        <v>20740926</v>
      </c>
      <c r="D1977" s="13">
        <v>1880130</v>
      </c>
    </row>
    <row r="1978" spans="1:4" x14ac:dyDescent="0.25">
      <c r="A1978" t="s">
        <v>23</v>
      </c>
      <c r="B1978">
        <v>15000</v>
      </c>
      <c r="C1978" s="43">
        <v>20740927</v>
      </c>
      <c r="D1978" s="13">
        <v>4131</v>
      </c>
    </row>
    <row r="1979" spans="1:4" x14ac:dyDescent="0.25">
      <c r="A1979" t="s">
        <v>23</v>
      </c>
      <c r="B1979">
        <v>15000</v>
      </c>
      <c r="C1979" s="43">
        <v>20740928</v>
      </c>
      <c r="D1979" s="13">
        <v>5116597.59</v>
      </c>
    </row>
    <row r="1980" spans="1:4" x14ac:dyDescent="0.25">
      <c r="A1980" t="s">
        <v>23</v>
      </c>
      <c r="B1980">
        <v>15000</v>
      </c>
      <c r="C1980" s="43">
        <v>20740929</v>
      </c>
      <c r="D1980" s="13">
        <v>124983.2</v>
      </c>
    </row>
    <row r="1981" spans="1:4" x14ac:dyDescent="0.25">
      <c r="A1981" t="s">
        <v>23</v>
      </c>
      <c r="B1981">
        <v>15000</v>
      </c>
      <c r="C1981" s="43">
        <v>20740930</v>
      </c>
      <c r="D1981" s="13">
        <v>6769489.2699999996</v>
      </c>
    </row>
    <row r="1982" spans="1:4" x14ac:dyDescent="0.25">
      <c r="A1982" t="s">
        <v>23</v>
      </c>
      <c r="B1982">
        <v>15000</v>
      </c>
      <c r="C1982" s="43">
        <v>20741001</v>
      </c>
      <c r="D1982" s="13">
        <v>-287600</v>
      </c>
    </row>
    <row r="1983" spans="1:4" x14ac:dyDescent="0.25">
      <c r="A1983" t="s">
        <v>23</v>
      </c>
      <c r="B1983">
        <v>15000</v>
      </c>
      <c r="C1983" s="43">
        <v>20741002</v>
      </c>
      <c r="D1983" s="13">
        <v>57855081.590000004</v>
      </c>
    </row>
    <row r="1984" spans="1:4" x14ac:dyDescent="0.25">
      <c r="A1984" t="s">
        <v>23</v>
      </c>
      <c r="B1984">
        <v>15000</v>
      </c>
      <c r="C1984" s="43">
        <v>20741003</v>
      </c>
      <c r="D1984" s="13">
        <v>5771854.0099999998</v>
      </c>
    </row>
    <row r="1985" spans="1:4" x14ac:dyDescent="0.25">
      <c r="A1985" t="s">
        <v>23</v>
      </c>
      <c r="B1985">
        <v>15000</v>
      </c>
      <c r="C1985" s="43">
        <v>20741005</v>
      </c>
      <c r="D1985" s="13">
        <v>2946022.14</v>
      </c>
    </row>
    <row r="1986" spans="1:4" x14ac:dyDescent="0.25">
      <c r="A1986" t="s">
        <v>23</v>
      </c>
      <c r="B1986">
        <v>15000</v>
      </c>
      <c r="C1986" s="43">
        <v>20741007</v>
      </c>
      <c r="D1986" s="13">
        <v>9804369.3699999992</v>
      </c>
    </row>
    <row r="1987" spans="1:4" x14ac:dyDescent="0.25">
      <c r="A1987" t="s">
        <v>23</v>
      </c>
      <c r="B1987">
        <v>15000</v>
      </c>
      <c r="C1987" s="43">
        <v>20741008</v>
      </c>
      <c r="D1987" s="13">
        <v>6580376.3200000003</v>
      </c>
    </row>
    <row r="1988" spans="1:4" x14ac:dyDescent="0.25">
      <c r="A1988" t="s">
        <v>23</v>
      </c>
      <c r="B1988">
        <v>15000</v>
      </c>
      <c r="C1988" s="43">
        <v>20741009</v>
      </c>
      <c r="D1988" s="13">
        <v>35225525.75</v>
      </c>
    </row>
    <row r="1989" spans="1:4" x14ac:dyDescent="0.25">
      <c r="A1989" t="s">
        <v>23</v>
      </c>
      <c r="B1989">
        <v>15000</v>
      </c>
      <c r="C1989" s="43">
        <v>20741010</v>
      </c>
      <c r="D1989" s="13">
        <v>8245974.1900000004</v>
      </c>
    </row>
    <row r="1990" spans="1:4" x14ac:dyDescent="0.25">
      <c r="A1990" t="s">
        <v>23</v>
      </c>
      <c r="B1990">
        <v>15000</v>
      </c>
      <c r="C1990" s="43">
        <v>20741011</v>
      </c>
      <c r="D1990" s="13">
        <v>11505735.710000001</v>
      </c>
    </row>
    <row r="1991" spans="1:4" x14ac:dyDescent="0.25">
      <c r="A1991" t="s">
        <v>23</v>
      </c>
      <c r="B1991">
        <v>15000</v>
      </c>
      <c r="C1991" s="43">
        <v>20741012</v>
      </c>
      <c r="D1991" s="13">
        <v>3569531.05</v>
      </c>
    </row>
    <row r="1992" spans="1:4" x14ac:dyDescent="0.25">
      <c r="A1992" t="s">
        <v>23</v>
      </c>
      <c r="B1992">
        <v>15000</v>
      </c>
      <c r="C1992" s="43">
        <v>20741014</v>
      </c>
      <c r="D1992" s="13">
        <v>51185135.799999997</v>
      </c>
    </row>
    <row r="1993" spans="1:4" x14ac:dyDescent="0.25">
      <c r="A1993" t="s">
        <v>23</v>
      </c>
      <c r="B1993">
        <v>15000</v>
      </c>
      <c r="C1993" s="43">
        <v>20741015</v>
      </c>
      <c r="D1993" s="13">
        <v>12140829.09</v>
      </c>
    </row>
    <row r="1994" spans="1:4" x14ac:dyDescent="0.25">
      <c r="A1994" t="s">
        <v>23</v>
      </c>
      <c r="B1994">
        <v>15000</v>
      </c>
      <c r="C1994" s="43">
        <v>20741016</v>
      </c>
      <c r="D1994" s="13">
        <v>80620</v>
      </c>
    </row>
    <row r="1995" spans="1:4" x14ac:dyDescent="0.25">
      <c r="A1995" t="s">
        <v>23</v>
      </c>
      <c r="B1995">
        <v>15000</v>
      </c>
      <c r="C1995" s="43">
        <v>20741017</v>
      </c>
      <c r="D1995" s="13">
        <v>9062040.2799999993</v>
      </c>
    </row>
    <row r="1996" spans="1:4" x14ac:dyDescent="0.25">
      <c r="A1996" t="s">
        <v>23</v>
      </c>
      <c r="B1996">
        <v>15000</v>
      </c>
      <c r="C1996" s="43">
        <v>20741018</v>
      </c>
      <c r="D1996" s="13">
        <v>8637062.5299999993</v>
      </c>
    </row>
    <row r="1997" spans="1:4" x14ac:dyDescent="0.25">
      <c r="A1997" t="s">
        <v>23</v>
      </c>
      <c r="B1997">
        <v>15000</v>
      </c>
      <c r="C1997" s="43">
        <v>20741019</v>
      </c>
      <c r="D1997" s="13">
        <v>9016742.6400000006</v>
      </c>
    </row>
    <row r="1998" spans="1:4" x14ac:dyDescent="0.25">
      <c r="A1998" t="s">
        <v>23</v>
      </c>
      <c r="B1998">
        <v>15000</v>
      </c>
      <c r="C1998" s="43">
        <v>20741021</v>
      </c>
      <c r="D1998" s="13">
        <v>13844284.66</v>
      </c>
    </row>
    <row r="1999" spans="1:4" x14ac:dyDescent="0.25">
      <c r="A1999" t="s">
        <v>23</v>
      </c>
      <c r="B1999">
        <v>15000</v>
      </c>
      <c r="C1999" s="43">
        <v>20741022</v>
      </c>
      <c r="D1999" s="13">
        <v>26207798.02</v>
      </c>
    </row>
    <row r="2000" spans="1:4" x14ac:dyDescent="0.25">
      <c r="A2000" t="s">
        <v>23</v>
      </c>
      <c r="B2000">
        <v>15000</v>
      </c>
      <c r="C2000" s="43">
        <v>20741023</v>
      </c>
      <c r="D2000" s="13">
        <v>11967680.710000001</v>
      </c>
    </row>
    <row r="2001" spans="1:4" x14ac:dyDescent="0.25">
      <c r="A2001" t="s">
        <v>23</v>
      </c>
      <c r="B2001">
        <v>15000</v>
      </c>
      <c r="C2001" s="43">
        <v>20741024</v>
      </c>
      <c r="D2001" s="13">
        <v>11087089.93</v>
      </c>
    </row>
    <row r="2002" spans="1:4" x14ac:dyDescent="0.25">
      <c r="A2002" t="s">
        <v>23</v>
      </c>
      <c r="B2002">
        <v>15000</v>
      </c>
      <c r="C2002" s="43">
        <v>20741025</v>
      </c>
      <c r="D2002" s="13">
        <v>2088826.22</v>
      </c>
    </row>
    <row r="2003" spans="1:4" x14ac:dyDescent="0.25">
      <c r="A2003" t="s">
        <v>23</v>
      </c>
      <c r="B2003">
        <v>15000</v>
      </c>
      <c r="C2003" s="43">
        <v>20741026</v>
      </c>
      <c r="D2003" s="13">
        <v>4589104.03</v>
      </c>
    </row>
    <row r="2004" spans="1:4" x14ac:dyDescent="0.25">
      <c r="A2004" t="s">
        <v>23</v>
      </c>
      <c r="B2004">
        <v>15000</v>
      </c>
      <c r="C2004" s="43">
        <v>20741028</v>
      </c>
      <c r="D2004" s="13">
        <v>25261867.100000001</v>
      </c>
    </row>
    <row r="2005" spans="1:4" x14ac:dyDescent="0.25">
      <c r="A2005" t="s">
        <v>23</v>
      </c>
      <c r="B2005">
        <v>15000</v>
      </c>
      <c r="C2005" s="43">
        <v>20741029</v>
      </c>
      <c r="D2005" s="13">
        <v>5267363.74</v>
      </c>
    </row>
    <row r="2006" spans="1:4" x14ac:dyDescent="0.25">
      <c r="A2006" t="s">
        <v>23</v>
      </c>
      <c r="B2006">
        <v>15000</v>
      </c>
      <c r="C2006" s="43">
        <v>20741101</v>
      </c>
      <c r="D2006" s="13">
        <v>200000</v>
      </c>
    </row>
    <row r="2007" spans="1:4" x14ac:dyDescent="0.25">
      <c r="A2007" t="s">
        <v>23</v>
      </c>
      <c r="B2007">
        <v>15000</v>
      </c>
      <c r="C2007" s="43">
        <v>20741102</v>
      </c>
      <c r="D2007" s="13">
        <v>50782315.75</v>
      </c>
    </row>
    <row r="2008" spans="1:4" x14ac:dyDescent="0.25">
      <c r="A2008" t="s">
        <v>23</v>
      </c>
      <c r="B2008">
        <v>15000</v>
      </c>
      <c r="C2008" s="43">
        <v>20741103</v>
      </c>
      <c r="D2008" s="13">
        <v>8563877.3000000007</v>
      </c>
    </row>
    <row r="2009" spans="1:4" x14ac:dyDescent="0.25">
      <c r="A2009" t="s">
        <v>23</v>
      </c>
      <c r="B2009">
        <v>15000</v>
      </c>
      <c r="C2009" s="43">
        <v>20741104</v>
      </c>
      <c r="D2009" s="13">
        <v>104806</v>
      </c>
    </row>
    <row r="2010" spans="1:4" x14ac:dyDescent="0.25">
      <c r="A2010" t="s">
        <v>23</v>
      </c>
      <c r="B2010">
        <v>15000</v>
      </c>
      <c r="C2010" s="43">
        <v>20741106</v>
      </c>
      <c r="D2010" s="13">
        <v>537399.6</v>
      </c>
    </row>
    <row r="2011" spans="1:4" x14ac:dyDescent="0.25">
      <c r="A2011" t="s">
        <v>23</v>
      </c>
      <c r="B2011">
        <v>15000</v>
      </c>
      <c r="C2011" s="43">
        <v>20741108</v>
      </c>
      <c r="D2011" s="13">
        <v>32517789.199999999</v>
      </c>
    </row>
    <row r="2012" spans="1:4" x14ac:dyDescent="0.25">
      <c r="A2012" t="s">
        <v>23</v>
      </c>
      <c r="B2012">
        <v>15000</v>
      </c>
      <c r="C2012" s="43">
        <v>20741109</v>
      </c>
      <c r="D2012" s="13">
        <v>43372125.100000001</v>
      </c>
    </row>
    <row r="2013" spans="1:4" x14ac:dyDescent="0.25">
      <c r="A2013" t="s">
        <v>23</v>
      </c>
      <c r="B2013">
        <v>15000</v>
      </c>
      <c r="C2013" s="43">
        <v>20741110</v>
      </c>
      <c r="D2013" s="13">
        <v>13236950.039999999</v>
      </c>
    </row>
    <row r="2014" spans="1:4" x14ac:dyDescent="0.25">
      <c r="A2014" t="s">
        <v>23</v>
      </c>
      <c r="B2014">
        <v>15000</v>
      </c>
      <c r="C2014" s="43">
        <v>20741111</v>
      </c>
      <c r="D2014" s="13">
        <v>3424618.94</v>
      </c>
    </row>
    <row r="2015" spans="1:4" x14ac:dyDescent="0.25">
      <c r="A2015" t="s">
        <v>23</v>
      </c>
      <c r="B2015">
        <v>15000</v>
      </c>
      <c r="C2015" s="43">
        <v>20741112</v>
      </c>
      <c r="D2015" s="13">
        <v>19493</v>
      </c>
    </row>
    <row r="2016" spans="1:4" x14ac:dyDescent="0.25">
      <c r="A2016" t="s">
        <v>23</v>
      </c>
      <c r="B2016">
        <v>15000</v>
      </c>
      <c r="C2016" s="43">
        <v>20741113</v>
      </c>
      <c r="D2016" s="13">
        <v>4645536.47</v>
      </c>
    </row>
    <row r="2017" spans="1:4" x14ac:dyDescent="0.25">
      <c r="A2017" t="s">
        <v>23</v>
      </c>
      <c r="B2017">
        <v>15000</v>
      </c>
      <c r="C2017" s="43">
        <v>20741114</v>
      </c>
      <c r="D2017" s="13">
        <v>12155253.51</v>
      </c>
    </row>
    <row r="2018" spans="1:4" x14ac:dyDescent="0.25">
      <c r="A2018" t="s">
        <v>23</v>
      </c>
      <c r="B2018">
        <v>15000</v>
      </c>
      <c r="C2018" s="43">
        <v>20741115</v>
      </c>
      <c r="D2018" s="13">
        <v>7512234.3099999996</v>
      </c>
    </row>
    <row r="2019" spans="1:4" x14ac:dyDescent="0.25">
      <c r="A2019" t="s">
        <v>23</v>
      </c>
      <c r="B2019">
        <v>15000</v>
      </c>
      <c r="C2019" s="43">
        <v>20741116</v>
      </c>
      <c r="D2019" s="13">
        <v>10524596.119999999</v>
      </c>
    </row>
    <row r="2020" spans="1:4" x14ac:dyDescent="0.25">
      <c r="A2020" t="s">
        <v>23</v>
      </c>
      <c r="B2020">
        <v>15000</v>
      </c>
      <c r="C2020" s="43">
        <v>20741117</v>
      </c>
      <c r="D2020" s="13">
        <v>1181910</v>
      </c>
    </row>
    <row r="2021" spans="1:4" x14ac:dyDescent="0.25">
      <c r="A2021" t="s">
        <v>23</v>
      </c>
      <c r="B2021">
        <v>15000</v>
      </c>
      <c r="C2021" s="43">
        <v>20741118</v>
      </c>
      <c r="D2021" s="13">
        <v>734277</v>
      </c>
    </row>
    <row r="2022" spans="1:4" x14ac:dyDescent="0.25">
      <c r="A2022" t="s">
        <v>23</v>
      </c>
      <c r="B2022">
        <v>15000</v>
      </c>
      <c r="C2022" s="43">
        <v>20741120</v>
      </c>
      <c r="D2022" s="13">
        <v>7263415.79</v>
      </c>
    </row>
    <row r="2023" spans="1:4" x14ac:dyDescent="0.25">
      <c r="A2023" t="s">
        <v>23</v>
      </c>
      <c r="B2023">
        <v>15000</v>
      </c>
      <c r="C2023" s="43">
        <v>20741121</v>
      </c>
      <c r="D2023" s="13">
        <v>61965607.049999997</v>
      </c>
    </row>
    <row r="2024" spans="1:4" x14ac:dyDescent="0.25">
      <c r="A2024" t="s">
        <v>23</v>
      </c>
      <c r="B2024">
        <v>15000</v>
      </c>
      <c r="C2024" s="43">
        <v>20741122</v>
      </c>
      <c r="D2024" s="13">
        <v>35385482.049999997</v>
      </c>
    </row>
    <row r="2025" spans="1:4" x14ac:dyDescent="0.25">
      <c r="A2025" t="s">
        <v>23</v>
      </c>
      <c r="B2025">
        <v>15000</v>
      </c>
      <c r="C2025" s="43">
        <v>20741123</v>
      </c>
      <c r="D2025" s="13">
        <v>8042680.1100000003</v>
      </c>
    </row>
    <row r="2026" spans="1:4" x14ac:dyDescent="0.25">
      <c r="A2026" t="s">
        <v>23</v>
      </c>
      <c r="B2026">
        <v>15000</v>
      </c>
      <c r="C2026" s="43">
        <v>20741124</v>
      </c>
      <c r="D2026" s="13">
        <v>1242.06</v>
      </c>
    </row>
    <row r="2027" spans="1:4" x14ac:dyDescent="0.25">
      <c r="A2027" t="s">
        <v>23</v>
      </c>
      <c r="B2027">
        <v>15000</v>
      </c>
      <c r="C2027" s="43">
        <v>20741125</v>
      </c>
      <c r="D2027" s="13">
        <v>4870413.9400000004</v>
      </c>
    </row>
    <row r="2028" spans="1:4" x14ac:dyDescent="0.25">
      <c r="A2028" t="s">
        <v>23</v>
      </c>
      <c r="B2028">
        <v>15000</v>
      </c>
      <c r="C2028" s="43">
        <v>20741127</v>
      </c>
      <c r="D2028" s="13">
        <v>5530391.6799999997</v>
      </c>
    </row>
    <row r="2029" spans="1:4" x14ac:dyDescent="0.25">
      <c r="A2029" t="s">
        <v>23</v>
      </c>
      <c r="B2029">
        <v>15000</v>
      </c>
      <c r="C2029" s="43">
        <v>20741128</v>
      </c>
      <c r="D2029" s="13">
        <v>5067799.05</v>
      </c>
    </row>
    <row r="2030" spans="1:4" x14ac:dyDescent="0.25">
      <c r="A2030" t="s">
        <v>23</v>
      </c>
      <c r="B2030">
        <v>15000</v>
      </c>
      <c r="C2030" s="43">
        <v>20741129</v>
      </c>
      <c r="D2030" s="13">
        <v>1295730.1299999999</v>
      </c>
    </row>
    <row r="2031" spans="1:4" x14ac:dyDescent="0.25">
      <c r="A2031" t="s">
        <v>23</v>
      </c>
      <c r="B2031">
        <v>15000</v>
      </c>
      <c r="C2031" s="43">
        <v>20741130</v>
      </c>
      <c r="D2031" s="13">
        <v>1961245.26</v>
      </c>
    </row>
    <row r="2032" spans="1:4" x14ac:dyDescent="0.25">
      <c r="A2032" t="s">
        <v>23</v>
      </c>
      <c r="B2032">
        <v>15000</v>
      </c>
      <c r="C2032" s="43">
        <v>20741201</v>
      </c>
      <c r="D2032" s="13">
        <v>1874548.82</v>
      </c>
    </row>
    <row r="2033" spans="1:4" x14ac:dyDescent="0.25">
      <c r="A2033" t="s">
        <v>23</v>
      </c>
      <c r="B2033">
        <v>15000</v>
      </c>
      <c r="C2033" s="43">
        <v>20741202</v>
      </c>
      <c r="D2033" s="13">
        <v>2123153.4300000002</v>
      </c>
    </row>
    <row r="2034" spans="1:4" x14ac:dyDescent="0.25">
      <c r="A2034" t="s">
        <v>23</v>
      </c>
      <c r="B2034">
        <v>15000</v>
      </c>
      <c r="C2034" s="43">
        <v>20741204</v>
      </c>
      <c r="D2034" s="13">
        <v>2619684.06</v>
      </c>
    </row>
    <row r="2035" spans="1:4" x14ac:dyDescent="0.25">
      <c r="A2035" t="s">
        <v>23</v>
      </c>
      <c r="B2035">
        <v>15000</v>
      </c>
      <c r="C2035" s="43">
        <v>20741205</v>
      </c>
      <c r="D2035" s="13">
        <v>1869361.3</v>
      </c>
    </row>
    <row r="2036" spans="1:4" x14ac:dyDescent="0.25">
      <c r="A2036" t="s">
        <v>23</v>
      </c>
      <c r="B2036">
        <v>15000</v>
      </c>
      <c r="C2036" s="43">
        <v>20741206</v>
      </c>
      <c r="D2036" s="13">
        <v>7633956.25</v>
      </c>
    </row>
    <row r="2037" spans="1:4" x14ac:dyDescent="0.25">
      <c r="A2037" t="s">
        <v>23</v>
      </c>
      <c r="B2037">
        <v>15000</v>
      </c>
      <c r="C2037" s="43">
        <v>20741207</v>
      </c>
      <c r="D2037" s="13">
        <v>1446804.89</v>
      </c>
    </row>
    <row r="2038" spans="1:4" x14ac:dyDescent="0.25">
      <c r="A2038" t="s">
        <v>23</v>
      </c>
      <c r="B2038">
        <v>15000</v>
      </c>
      <c r="C2038" s="43">
        <v>20741208</v>
      </c>
      <c r="D2038" s="13">
        <v>1433045.57</v>
      </c>
    </row>
    <row r="2039" spans="1:4" x14ac:dyDescent="0.25">
      <c r="A2039" t="s">
        <v>23</v>
      </c>
      <c r="B2039">
        <v>15000</v>
      </c>
      <c r="C2039" s="43">
        <v>20741209</v>
      </c>
      <c r="D2039" s="13">
        <v>4096460.44</v>
      </c>
    </row>
    <row r="2040" spans="1:4" x14ac:dyDescent="0.25">
      <c r="A2040" t="s">
        <v>23</v>
      </c>
      <c r="B2040">
        <v>15000</v>
      </c>
      <c r="C2040" s="43">
        <v>20741212</v>
      </c>
      <c r="D2040" s="13">
        <v>3924054.47</v>
      </c>
    </row>
    <row r="2041" spans="1:4" x14ac:dyDescent="0.25">
      <c r="A2041" t="s">
        <v>23</v>
      </c>
      <c r="B2041">
        <v>15000</v>
      </c>
      <c r="C2041" s="43">
        <v>20741213</v>
      </c>
      <c r="D2041" s="13">
        <v>821520.29</v>
      </c>
    </row>
    <row r="2042" spans="1:4" x14ac:dyDescent="0.25">
      <c r="A2042" t="s">
        <v>23</v>
      </c>
      <c r="B2042">
        <v>15000</v>
      </c>
      <c r="C2042" s="43">
        <v>20741214</v>
      </c>
      <c r="D2042" s="13">
        <v>155436325.97</v>
      </c>
    </row>
    <row r="2043" spans="1:4" x14ac:dyDescent="0.25">
      <c r="A2043" t="s">
        <v>23</v>
      </c>
      <c r="B2043">
        <v>15000</v>
      </c>
      <c r="C2043" s="43">
        <v>20741215</v>
      </c>
      <c r="D2043" s="13">
        <v>21258820.739999998</v>
      </c>
    </row>
    <row r="2044" spans="1:4" x14ac:dyDescent="0.25">
      <c r="A2044" t="s">
        <v>23</v>
      </c>
      <c r="B2044">
        <v>15000</v>
      </c>
      <c r="C2044" s="43">
        <v>20741216</v>
      </c>
      <c r="D2044" s="13">
        <v>8304225.8899999997</v>
      </c>
    </row>
    <row r="2045" spans="1:4" x14ac:dyDescent="0.25">
      <c r="A2045" t="s">
        <v>23</v>
      </c>
      <c r="B2045">
        <v>15000</v>
      </c>
      <c r="C2045" s="43">
        <v>20741218</v>
      </c>
      <c r="D2045" s="13">
        <v>40333512.859999999</v>
      </c>
    </row>
    <row r="2046" spans="1:4" x14ac:dyDescent="0.25">
      <c r="A2046" t="s">
        <v>23</v>
      </c>
      <c r="B2046">
        <v>15000</v>
      </c>
      <c r="C2046" s="43">
        <v>20741219</v>
      </c>
      <c r="D2046" s="13">
        <v>113516754.73</v>
      </c>
    </row>
    <row r="2047" spans="1:4" x14ac:dyDescent="0.25">
      <c r="A2047" t="s">
        <v>23</v>
      </c>
      <c r="B2047">
        <v>15000</v>
      </c>
      <c r="C2047" s="43">
        <v>20741220</v>
      </c>
      <c r="D2047" s="13">
        <v>39705153.350000001</v>
      </c>
    </row>
    <row r="2048" spans="1:4" x14ac:dyDescent="0.25">
      <c r="A2048" t="s">
        <v>23</v>
      </c>
      <c r="B2048">
        <v>15000</v>
      </c>
      <c r="C2048" s="43">
        <v>20741221</v>
      </c>
      <c r="D2048" s="13">
        <v>4407854.16</v>
      </c>
    </row>
    <row r="2049" spans="1:4" x14ac:dyDescent="0.25">
      <c r="A2049" t="s">
        <v>23</v>
      </c>
      <c r="B2049">
        <v>15000</v>
      </c>
      <c r="C2049" s="43">
        <v>20741222</v>
      </c>
      <c r="D2049" s="13">
        <v>2606336.83</v>
      </c>
    </row>
    <row r="2050" spans="1:4" x14ac:dyDescent="0.25">
      <c r="A2050" t="s">
        <v>23</v>
      </c>
      <c r="B2050">
        <v>15000</v>
      </c>
      <c r="C2050" s="43">
        <v>20741223</v>
      </c>
      <c r="D2050" s="13">
        <v>1533330.58</v>
      </c>
    </row>
    <row r="2051" spans="1:4" x14ac:dyDescent="0.25">
      <c r="A2051" t="s">
        <v>23</v>
      </c>
      <c r="B2051">
        <v>15000</v>
      </c>
      <c r="C2051" s="43">
        <v>20741225</v>
      </c>
      <c r="D2051" s="13">
        <v>1854295.07</v>
      </c>
    </row>
    <row r="2052" spans="1:4" x14ac:dyDescent="0.25">
      <c r="A2052" t="s">
        <v>23</v>
      </c>
      <c r="B2052">
        <v>15000</v>
      </c>
      <c r="C2052" s="43">
        <v>20741226</v>
      </c>
      <c r="D2052" s="13">
        <v>18959087.559999999</v>
      </c>
    </row>
    <row r="2053" spans="1:4" x14ac:dyDescent="0.25">
      <c r="A2053" t="s">
        <v>23</v>
      </c>
      <c r="B2053">
        <v>15000</v>
      </c>
      <c r="C2053" s="43">
        <v>20741227</v>
      </c>
      <c r="D2053" s="13">
        <v>5654664.9800000004</v>
      </c>
    </row>
    <row r="2054" spans="1:4" x14ac:dyDescent="0.25">
      <c r="A2054" t="s">
        <v>23</v>
      </c>
      <c r="B2054">
        <v>15000</v>
      </c>
      <c r="C2054" s="43">
        <v>20741228</v>
      </c>
      <c r="D2054" s="13">
        <v>1284024.96</v>
      </c>
    </row>
    <row r="2055" spans="1:4" x14ac:dyDescent="0.25">
      <c r="A2055" t="s">
        <v>23</v>
      </c>
      <c r="B2055">
        <v>15000</v>
      </c>
      <c r="C2055" s="43">
        <v>20741229</v>
      </c>
      <c r="D2055" s="13">
        <v>3798663.69</v>
      </c>
    </row>
    <row r="2056" spans="1:4" x14ac:dyDescent="0.25">
      <c r="A2056" t="s">
        <v>23</v>
      </c>
      <c r="B2056">
        <v>15000</v>
      </c>
      <c r="C2056" s="43">
        <v>20741230</v>
      </c>
      <c r="D2056" s="13">
        <v>1873911.26</v>
      </c>
    </row>
    <row r="2057" spans="1:4" x14ac:dyDescent="0.25">
      <c r="A2057" t="s">
        <v>23</v>
      </c>
      <c r="B2057">
        <v>15000</v>
      </c>
      <c r="C2057" s="43">
        <v>20750102</v>
      </c>
      <c r="D2057" s="13">
        <v>2778797.03</v>
      </c>
    </row>
    <row r="2058" spans="1:4" x14ac:dyDescent="0.25">
      <c r="A2058" t="s">
        <v>23</v>
      </c>
      <c r="B2058">
        <v>15000</v>
      </c>
      <c r="C2058" s="43">
        <v>20750103</v>
      </c>
      <c r="D2058" s="13">
        <v>1415282.16</v>
      </c>
    </row>
    <row r="2059" spans="1:4" x14ac:dyDescent="0.25">
      <c r="A2059" t="s">
        <v>23</v>
      </c>
      <c r="B2059">
        <v>15000</v>
      </c>
      <c r="C2059" s="43">
        <v>20750104</v>
      </c>
      <c r="D2059" s="13">
        <v>1604593.12</v>
      </c>
    </row>
    <row r="2060" spans="1:4" x14ac:dyDescent="0.25">
      <c r="A2060" t="s">
        <v>23</v>
      </c>
      <c r="B2060">
        <v>15000</v>
      </c>
      <c r="C2060" s="43">
        <v>20750105</v>
      </c>
      <c r="D2060" s="13">
        <v>1457765.88</v>
      </c>
    </row>
    <row r="2061" spans="1:4" x14ac:dyDescent="0.25">
      <c r="A2061" t="s">
        <v>23</v>
      </c>
      <c r="B2061">
        <v>15000</v>
      </c>
      <c r="C2061" s="43">
        <v>20750106</v>
      </c>
      <c r="D2061" s="13">
        <v>10723605.84</v>
      </c>
    </row>
    <row r="2062" spans="1:4" x14ac:dyDescent="0.25">
      <c r="A2062" t="s">
        <v>23</v>
      </c>
      <c r="B2062">
        <v>15000</v>
      </c>
      <c r="C2062" s="43">
        <v>20750107</v>
      </c>
      <c r="D2062" s="13">
        <v>9331048.0700000003</v>
      </c>
    </row>
    <row r="2063" spans="1:4" x14ac:dyDescent="0.25">
      <c r="A2063" t="s">
        <v>23</v>
      </c>
      <c r="B2063">
        <v>15000</v>
      </c>
      <c r="C2063" s="43">
        <v>20750109</v>
      </c>
      <c r="D2063" s="13">
        <v>2353578.17</v>
      </c>
    </row>
    <row r="2064" spans="1:4" x14ac:dyDescent="0.25">
      <c r="A2064" t="s">
        <v>23</v>
      </c>
      <c r="B2064">
        <v>15000</v>
      </c>
      <c r="C2064" s="43">
        <v>20750110</v>
      </c>
      <c r="D2064" s="13">
        <v>44462674.960000001</v>
      </c>
    </row>
    <row r="2065" spans="1:4" x14ac:dyDescent="0.25">
      <c r="A2065" t="s">
        <v>23</v>
      </c>
      <c r="B2065">
        <v>15000</v>
      </c>
      <c r="C2065" s="43">
        <v>20750111</v>
      </c>
      <c r="D2065" s="13">
        <v>9889643.9600000009</v>
      </c>
    </row>
    <row r="2066" spans="1:4" x14ac:dyDescent="0.25">
      <c r="A2066" t="s">
        <v>23</v>
      </c>
      <c r="B2066">
        <v>15000</v>
      </c>
      <c r="C2066" s="43">
        <v>20750112</v>
      </c>
      <c r="D2066" s="13">
        <v>3691733.96</v>
      </c>
    </row>
    <row r="2067" spans="1:4" x14ac:dyDescent="0.25">
      <c r="A2067" t="s">
        <v>23</v>
      </c>
      <c r="B2067">
        <v>15000</v>
      </c>
      <c r="C2067" s="43">
        <v>20750113</v>
      </c>
      <c r="D2067" s="13">
        <v>11270267.5</v>
      </c>
    </row>
    <row r="2068" spans="1:4" x14ac:dyDescent="0.25">
      <c r="A2068" t="s">
        <v>23</v>
      </c>
      <c r="B2068">
        <v>15000</v>
      </c>
      <c r="C2068" s="43">
        <v>20750114</v>
      </c>
      <c r="D2068" s="13">
        <v>252557026.41999999</v>
      </c>
    </row>
    <row r="2069" spans="1:4" x14ac:dyDescent="0.25">
      <c r="A2069" t="s">
        <v>23</v>
      </c>
      <c r="B2069">
        <v>15000</v>
      </c>
      <c r="C2069" s="43">
        <v>20750116</v>
      </c>
      <c r="D2069" s="13">
        <v>1194993</v>
      </c>
    </row>
    <row r="2070" spans="1:4" x14ac:dyDescent="0.25">
      <c r="A2070" t="s">
        <v>23</v>
      </c>
      <c r="B2070">
        <v>15000</v>
      </c>
      <c r="C2070" s="43">
        <v>20750119</v>
      </c>
      <c r="D2070" s="13">
        <v>1331698.27</v>
      </c>
    </row>
    <row r="2071" spans="1:4" x14ac:dyDescent="0.25">
      <c r="A2071" t="s">
        <v>23</v>
      </c>
      <c r="B2071">
        <v>15000</v>
      </c>
      <c r="C2071" s="43">
        <v>20750120</v>
      </c>
      <c r="D2071" s="13">
        <v>3918404.06</v>
      </c>
    </row>
    <row r="2072" spans="1:4" x14ac:dyDescent="0.25">
      <c r="A2072" t="s">
        <v>23</v>
      </c>
      <c r="B2072">
        <v>15000</v>
      </c>
      <c r="C2072" s="43">
        <v>20750121</v>
      </c>
      <c r="D2072" s="13">
        <v>12712160.720000001</v>
      </c>
    </row>
    <row r="2073" spans="1:4" x14ac:dyDescent="0.25">
      <c r="A2073" t="s">
        <v>23</v>
      </c>
      <c r="B2073">
        <v>15000</v>
      </c>
      <c r="C2073" s="43">
        <v>20750123</v>
      </c>
      <c r="D2073" s="13">
        <v>366065.07</v>
      </c>
    </row>
    <row r="2074" spans="1:4" x14ac:dyDescent="0.25">
      <c r="A2074" t="s">
        <v>23</v>
      </c>
      <c r="B2074">
        <v>15000</v>
      </c>
      <c r="C2074" s="43">
        <v>20750124</v>
      </c>
      <c r="D2074" s="13">
        <v>10342038.74</v>
      </c>
    </row>
    <row r="2075" spans="1:4" x14ac:dyDescent="0.25">
      <c r="A2075" t="s">
        <v>23</v>
      </c>
      <c r="B2075">
        <v>15000</v>
      </c>
      <c r="C2075" s="43">
        <v>20750125</v>
      </c>
      <c r="D2075" s="13">
        <v>10557301.369999999</v>
      </c>
    </row>
    <row r="2076" spans="1:4" x14ac:dyDescent="0.25">
      <c r="A2076" t="s">
        <v>23</v>
      </c>
      <c r="B2076">
        <v>15000</v>
      </c>
      <c r="C2076" s="43">
        <v>20750126</v>
      </c>
      <c r="D2076" s="13">
        <v>2540113.37</v>
      </c>
    </row>
    <row r="2077" spans="1:4" x14ac:dyDescent="0.25">
      <c r="A2077" t="s">
        <v>23</v>
      </c>
      <c r="B2077">
        <v>15000</v>
      </c>
      <c r="C2077" s="43">
        <v>20750127</v>
      </c>
      <c r="D2077" s="13">
        <v>23507490.010000002</v>
      </c>
    </row>
    <row r="2078" spans="1:4" x14ac:dyDescent="0.25">
      <c r="A2078" t="s">
        <v>23</v>
      </c>
      <c r="B2078">
        <v>15000</v>
      </c>
      <c r="C2078" s="43">
        <v>20750128</v>
      </c>
      <c r="D2078" s="13">
        <v>1020446.99</v>
      </c>
    </row>
    <row r="2079" spans="1:4" x14ac:dyDescent="0.25">
      <c r="A2079" t="s">
        <v>23</v>
      </c>
      <c r="B2079">
        <v>15000</v>
      </c>
      <c r="C2079" s="43">
        <v>20750130</v>
      </c>
      <c r="D2079" s="13">
        <v>771659.5</v>
      </c>
    </row>
    <row r="2080" spans="1:4" x14ac:dyDescent="0.25">
      <c r="A2080" t="s">
        <v>23</v>
      </c>
      <c r="B2080">
        <v>15000</v>
      </c>
      <c r="C2080" s="43">
        <v>20750131</v>
      </c>
      <c r="D2080" s="13">
        <v>2135738.9300000002</v>
      </c>
    </row>
    <row r="2081" spans="1:4" x14ac:dyDescent="0.25">
      <c r="A2081" t="s">
        <v>23</v>
      </c>
      <c r="B2081">
        <v>15000</v>
      </c>
      <c r="C2081" s="43">
        <v>20750201</v>
      </c>
      <c r="D2081" s="13">
        <v>3263743.77</v>
      </c>
    </row>
    <row r="2082" spans="1:4" x14ac:dyDescent="0.25">
      <c r="A2082" t="s">
        <v>23</v>
      </c>
      <c r="B2082">
        <v>15000</v>
      </c>
      <c r="C2082" s="43">
        <v>20750202</v>
      </c>
      <c r="D2082" s="13">
        <v>11232296.560000001</v>
      </c>
    </row>
    <row r="2083" spans="1:4" x14ac:dyDescent="0.25">
      <c r="A2083" t="s">
        <v>23</v>
      </c>
      <c r="B2083">
        <v>15000</v>
      </c>
      <c r="C2083" s="43">
        <v>20750203</v>
      </c>
      <c r="D2083" s="13">
        <v>1019489.66</v>
      </c>
    </row>
    <row r="2084" spans="1:4" x14ac:dyDescent="0.25">
      <c r="A2084" t="s">
        <v>23</v>
      </c>
      <c r="B2084">
        <v>15000</v>
      </c>
      <c r="C2084" s="43">
        <v>20750204</v>
      </c>
      <c r="D2084" s="13">
        <v>822018</v>
      </c>
    </row>
    <row r="2085" spans="1:4" x14ac:dyDescent="0.25">
      <c r="A2085" t="s">
        <v>23</v>
      </c>
      <c r="B2085">
        <v>15000</v>
      </c>
      <c r="C2085" s="43">
        <v>20750206</v>
      </c>
      <c r="D2085" s="13">
        <v>1933287.53</v>
      </c>
    </row>
    <row r="2086" spans="1:4" x14ac:dyDescent="0.25">
      <c r="A2086" t="s">
        <v>23</v>
      </c>
      <c r="B2086">
        <v>15000</v>
      </c>
      <c r="C2086" s="43">
        <v>20750207</v>
      </c>
      <c r="D2086" s="13">
        <v>9729552.9499999993</v>
      </c>
    </row>
    <row r="2087" spans="1:4" x14ac:dyDescent="0.25">
      <c r="A2087" t="s">
        <v>23</v>
      </c>
      <c r="B2087">
        <v>15000</v>
      </c>
      <c r="C2087" s="43">
        <v>20750208</v>
      </c>
      <c r="D2087" s="13">
        <v>677536.24</v>
      </c>
    </row>
    <row r="2088" spans="1:4" x14ac:dyDescent="0.25">
      <c r="A2088" t="s">
        <v>23</v>
      </c>
      <c r="B2088">
        <v>15000</v>
      </c>
      <c r="C2088" s="43">
        <v>20750209</v>
      </c>
      <c r="D2088" s="13">
        <v>2919746.48</v>
      </c>
    </row>
    <row r="2089" spans="1:4" x14ac:dyDescent="0.25">
      <c r="A2089" t="s">
        <v>23</v>
      </c>
      <c r="B2089">
        <v>15000</v>
      </c>
      <c r="C2089" s="43">
        <v>20750210</v>
      </c>
      <c r="D2089" s="13">
        <v>10773071.34</v>
      </c>
    </row>
    <row r="2090" spans="1:4" x14ac:dyDescent="0.25">
      <c r="A2090" t="s">
        <v>23</v>
      </c>
      <c r="B2090">
        <v>15000</v>
      </c>
      <c r="C2090" s="43">
        <v>20750211</v>
      </c>
      <c r="D2090" s="13">
        <v>953932.39</v>
      </c>
    </row>
    <row r="2091" spans="1:4" x14ac:dyDescent="0.25">
      <c r="A2091" t="s">
        <v>23</v>
      </c>
      <c r="B2091">
        <v>15000</v>
      </c>
      <c r="C2091" s="43">
        <v>20750213</v>
      </c>
      <c r="D2091" s="13">
        <v>4807257.93</v>
      </c>
    </row>
    <row r="2092" spans="1:4" x14ac:dyDescent="0.25">
      <c r="A2092" t="s">
        <v>23</v>
      </c>
      <c r="B2092">
        <v>15000</v>
      </c>
      <c r="C2092" s="43">
        <v>20750214</v>
      </c>
      <c r="D2092" s="13">
        <v>4742352.29</v>
      </c>
    </row>
    <row r="2093" spans="1:4" x14ac:dyDescent="0.25">
      <c r="A2093" t="s">
        <v>23</v>
      </c>
      <c r="B2093">
        <v>15000</v>
      </c>
      <c r="C2093" s="43">
        <v>20750215</v>
      </c>
      <c r="D2093" s="13">
        <v>53557202.880000003</v>
      </c>
    </row>
    <row r="2094" spans="1:4" x14ac:dyDescent="0.25">
      <c r="A2094" t="s">
        <v>23</v>
      </c>
      <c r="B2094">
        <v>15000</v>
      </c>
      <c r="C2094" s="43">
        <v>20750216</v>
      </c>
      <c r="D2094" s="13">
        <v>1399292.62</v>
      </c>
    </row>
    <row r="2095" spans="1:4" x14ac:dyDescent="0.25">
      <c r="A2095" t="s">
        <v>23</v>
      </c>
      <c r="B2095">
        <v>15000</v>
      </c>
      <c r="C2095" s="43">
        <v>20750217</v>
      </c>
      <c r="D2095" s="13">
        <v>2055096.5</v>
      </c>
    </row>
    <row r="2096" spans="1:4" x14ac:dyDescent="0.25">
      <c r="A2096" t="s">
        <v>23</v>
      </c>
      <c r="B2096">
        <v>15000</v>
      </c>
      <c r="C2096" s="43">
        <v>20750218</v>
      </c>
      <c r="D2096" s="13">
        <v>1172066.49</v>
      </c>
    </row>
    <row r="2097" spans="1:4" x14ac:dyDescent="0.25">
      <c r="A2097" t="s">
        <v>23</v>
      </c>
      <c r="B2097">
        <v>15000</v>
      </c>
      <c r="C2097" s="43">
        <v>20750220</v>
      </c>
      <c r="D2097" s="13">
        <v>1163265.44</v>
      </c>
    </row>
    <row r="2098" spans="1:4" x14ac:dyDescent="0.25">
      <c r="A2098" t="s">
        <v>23</v>
      </c>
      <c r="B2098">
        <v>15000</v>
      </c>
      <c r="C2098" s="43">
        <v>20750221</v>
      </c>
      <c r="D2098" s="13">
        <v>89325497.859999999</v>
      </c>
    </row>
    <row r="2099" spans="1:4" x14ac:dyDescent="0.25">
      <c r="A2099" t="s">
        <v>23</v>
      </c>
      <c r="B2099">
        <v>15000</v>
      </c>
      <c r="C2099" s="43">
        <v>20750222</v>
      </c>
      <c r="D2099" s="13">
        <v>3478127.27</v>
      </c>
    </row>
    <row r="2100" spans="1:4" x14ac:dyDescent="0.25">
      <c r="A2100" t="s">
        <v>23</v>
      </c>
      <c r="B2100">
        <v>15000</v>
      </c>
      <c r="C2100" s="43">
        <v>20750223</v>
      </c>
      <c r="D2100" s="13">
        <v>5893752.6900000004</v>
      </c>
    </row>
    <row r="2101" spans="1:4" x14ac:dyDescent="0.25">
      <c r="A2101" t="s">
        <v>23</v>
      </c>
      <c r="B2101">
        <v>15000</v>
      </c>
      <c r="C2101" s="43">
        <v>20750224</v>
      </c>
      <c r="D2101" s="13">
        <v>1985706.53</v>
      </c>
    </row>
    <row r="2102" spans="1:4" x14ac:dyDescent="0.25">
      <c r="A2102" t="s">
        <v>23</v>
      </c>
      <c r="B2102">
        <v>15000</v>
      </c>
      <c r="C2102" s="43">
        <v>20750225</v>
      </c>
      <c r="D2102" s="13">
        <v>37048052.229999997</v>
      </c>
    </row>
    <row r="2103" spans="1:4" x14ac:dyDescent="0.25">
      <c r="A2103" t="s">
        <v>23</v>
      </c>
      <c r="B2103">
        <v>15000</v>
      </c>
      <c r="C2103" s="43">
        <v>20750227</v>
      </c>
      <c r="D2103" s="13">
        <v>41050904.770000003</v>
      </c>
    </row>
    <row r="2104" spans="1:4" x14ac:dyDescent="0.25">
      <c r="A2104" t="s">
        <v>23</v>
      </c>
      <c r="B2104">
        <v>15000</v>
      </c>
      <c r="C2104" s="43">
        <v>20750228</v>
      </c>
      <c r="D2104" s="13">
        <v>3889614.28</v>
      </c>
    </row>
    <row r="2105" spans="1:4" x14ac:dyDescent="0.25">
      <c r="A2105" t="s">
        <v>23</v>
      </c>
      <c r="B2105">
        <v>15000</v>
      </c>
      <c r="C2105" s="43">
        <v>20750229</v>
      </c>
      <c r="D2105" s="13">
        <v>22412742.960000001</v>
      </c>
    </row>
    <row r="2106" spans="1:4" x14ac:dyDescent="0.25">
      <c r="A2106" t="s">
        <v>23</v>
      </c>
      <c r="B2106">
        <v>15000</v>
      </c>
      <c r="C2106" s="43">
        <v>20750230</v>
      </c>
      <c r="D2106" s="13">
        <v>3556911.74</v>
      </c>
    </row>
    <row r="2107" spans="1:4" x14ac:dyDescent="0.25">
      <c r="A2107" t="s">
        <v>23</v>
      </c>
      <c r="B2107">
        <v>15000</v>
      </c>
      <c r="C2107" s="43">
        <v>20750231</v>
      </c>
      <c r="D2107" s="13">
        <v>10050661.859999999</v>
      </c>
    </row>
    <row r="2108" spans="1:4" x14ac:dyDescent="0.25">
      <c r="A2108" t="s">
        <v>23</v>
      </c>
      <c r="B2108">
        <v>15000</v>
      </c>
      <c r="C2108" s="43">
        <v>20750301</v>
      </c>
      <c r="D2108" s="13">
        <v>12785631.34</v>
      </c>
    </row>
    <row r="2109" spans="1:4" x14ac:dyDescent="0.25">
      <c r="A2109" t="s">
        <v>23</v>
      </c>
      <c r="B2109">
        <v>15000</v>
      </c>
      <c r="C2109" s="43">
        <v>20750303</v>
      </c>
      <c r="D2109" s="13">
        <v>1360830.58</v>
      </c>
    </row>
    <row r="2110" spans="1:4" x14ac:dyDescent="0.25">
      <c r="A2110" t="s">
        <v>23</v>
      </c>
      <c r="B2110">
        <v>15000</v>
      </c>
      <c r="C2110" s="43">
        <v>20750304</v>
      </c>
      <c r="D2110" s="13">
        <v>1885968.79</v>
      </c>
    </row>
    <row r="2111" spans="1:4" x14ac:dyDescent="0.25">
      <c r="A2111" t="s">
        <v>23</v>
      </c>
      <c r="B2111">
        <v>15000</v>
      </c>
      <c r="C2111" s="43">
        <v>20750305</v>
      </c>
      <c r="D2111" s="13">
        <v>10405035.470000001</v>
      </c>
    </row>
    <row r="2112" spans="1:4" x14ac:dyDescent="0.25">
      <c r="A2112" t="s">
        <v>23</v>
      </c>
      <c r="B2112">
        <v>15000</v>
      </c>
      <c r="C2112" s="43">
        <v>20750306</v>
      </c>
      <c r="D2112" s="13">
        <v>4999165.0999999996</v>
      </c>
    </row>
    <row r="2113" spans="1:4" x14ac:dyDescent="0.25">
      <c r="A2113" t="s">
        <v>23</v>
      </c>
      <c r="B2113">
        <v>15000</v>
      </c>
      <c r="C2113" s="43">
        <v>20750307</v>
      </c>
      <c r="D2113" s="13">
        <v>9835065.1400000006</v>
      </c>
    </row>
    <row r="2114" spans="1:4" x14ac:dyDescent="0.25">
      <c r="A2114" t="s">
        <v>23</v>
      </c>
      <c r="B2114">
        <v>15000</v>
      </c>
      <c r="C2114" s="43">
        <v>20750308</v>
      </c>
      <c r="D2114" s="13">
        <v>2945330.45</v>
      </c>
    </row>
    <row r="2115" spans="1:4" x14ac:dyDescent="0.25">
      <c r="A2115" t="s">
        <v>23</v>
      </c>
      <c r="B2115">
        <v>15000</v>
      </c>
      <c r="C2115" s="43">
        <v>20750310</v>
      </c>
      <c r="D2115" s="13">
        <v>10920561.83</v>
      </c>
    </row>
    <row r="2116" spans="1:4" x14ac:dyDescent="0.25">
      <c r="A2116" t="s">
        <v>23</v>
      </c>
      <c r="B2116">
        <v>15000</v>
      </c>
      <c r="C2116" s="43">
        <v>20750311</v>
      </c>
      <c r="D2116" s="13">
        <v>6190272.8200000003</v>
      </c>
    </row>
    <row r="2117" spans="1:4" x14ac:dyDescent="0.25">
      <c r="A2117" t="s">
        <v>23</v>
      </c>
      <c r="B2117">
        <v>15000</v>
      </c>
      <c r="C2117" s="43">
        <v>20750312</v>
      </c>
      <c r="D2117" s="13">
        <v>4994793.16</v>
      </c>
    </row>
    <row r="2118" spans="1:4" x14ac:dyDescent="0.25">
      <c r="A2118" t="s">
        <v>23</v>
      </c>
      <c r="B2118">
        <v>15000</v>
      </c>
      <c r="C2118" s="43">
        <v>20750313</v>
      </c>
      <c r="D2118" s="13">
        <v>751691</v>
      </c>
    </row>
    <row r="2119" spans="1:4" x14ac:dyDescent="0.25">
      <c r="A2119" t="s">
        <v>23</v>
      </c>
      <c r="B2119">
        <v>15000</v>
      </c>
      <c r="C2119" s="43">
        <v>20750314</v>
      </c>
      <c r="D2119" s="13">
        <v>2898628.21</v>
      </c>
    </row>
    <row r="2120" spans="1:4" x14ac:dyDescent="0.25">
      <c r="A2120" t="s">
        <v>23</v>
      </c>
      <c r="B2120">
        <v>15000</v>
      </c>
      <c r="C2120" s="43">
        <v>20750315</v>
      </c>
      <c r="D2120" s="13">
        <v>11491344.74</v>
      </c>
    </row>
    <row r="2121" spans="1:4" x14ac:dyDescent="0.25">
      <c r="A2121" t="s">
        <v>23</v>
      </c>
      <c r="B2121">
        <v>15000</v>
      </c>
      <c r="C2121" s="43">
        <v>20750317</v>
      </c>
      <c r="D2121" s="13">
        <v>4927962.3899999997</v>
      </c>
    </row>
    <row r="2122" spans="1:4" x14ac:dyDescent="0.25">
      <c r="A2122" t="s">
        <v>23</v>
      </c>
      <c r="B2122">
        <v>15000</v>
      </c>
      <c r="C2122" s="43">
        <v>20750318</v>
      </c>
      <c r="D2122" s="13">
        <v>3605165.83</v>
      </c>
    </row>
    <row r="2123" spans="1:4" x14ac:dyDescent="0.25">
      <c r="A2123" t="s">
        <v>23</v>
      </c>
      <c r="B2123">
        <v>15000</v>
      </c>
      <c r="C2123" s="43">
        <v>20750319</v>
      </c>
      <c r="D2123" s="13">
        <v>9985529.5099999998</v>
      </c>
    </row>
    <row r="2124" spans="1:4" x14ac:dyDescent="0.25">
      <c r="A2124" t="s">
        <v>23</v>
      </c>
      <c r="B2124">
        <v>15000</v>
      </c>
      <c r="C2124" s="43">
        <v>20750320</v>
      </c>
      <c r="D2124" s="13">
        <v>6769258.8899999997</v>
      </c>
    </row>
    <row r="2125" spans="1:4" x14ac:dyDescent="0.25">
      <c r="A2125" t="s">
        <v>23</v>
      </c>
      <c r="B2125">
        <v>15000</v>
      </c>
      <c r="C2125" s="43">
        <v>20750321</v>
      </c>
      <c r="D2125" s="13">
        <v>1998357.15</v>
      </c>
    </row>
    <row r="2126" spans="1:4" x14ac:dyDescent="0.25">
      <c r="A2126" t="s">
        <v>23</v>
      </c>
      <c r="B2126">
        <v>15000</v>
      </c>
      <c r="C2126" s="43">
        <v>20750322</v>
      </c>
      <c r="D2126" s="13">
        <v>147400061.31999999</v>
      </c>
    </row>
    <row r="2127" spans="1:4" x14ac:dyDescent="0.25">
      <c r="A2127" t="s">
        <v>23</v>
      </c>
      <c r="B2127">
        <v>15000</v>
      </c>
      <c r="C2127" s="43">
        <v>20750324</v>
      </c>
      <c r="D2127" s="13">
        <v>10473296.76</v>
      </c>
    </row>
    <row r="2128" spans="1:4" x14ac:dyDescent="0.25">
      <c r="A2128" t="s">
        <v>23</v>
      </c>
      <c r="B2128">
        <v>15000</v>
      </c>
      <c r="C2128" s="43">
        <v>20750325</v>
      </c>
      <c r="D2128" s="13">
        <v>21137603.41</v>
      </c>
    </row>
    <row r="2129" spans="1:4" x14ac:dyDescent="0.25">
      <c r="A2129" t="s">
        <v>23</v>
      </c>
      <c r="B2129">
        <v>15000</v>
      </c>
      <c r="C2129" s="43">
        <v>20750326</v>
      </c>
      <c r="D2129" s="13">
        <v>8672002.5099999998</v>
      </c>
    </row>
    <row r="2130" spans="1:4" x14ac:dyDescent="0.25">
      <c r="A2130" t="s">
        <v>23</v>
      </c>
      <c r="B2130">
        <v>15000</v>
      </c>
      <c r="C2130" s="43">
        <v>20750327</v>
      </c>
      <c r="D2130" s="13">
        <v>14896169.9</v>
      </c>
    </row>
    <row r="2131" spans="1:4" x14ac:dyDescent="0.25">
      <c r="A2131" t="s">
        <v>23</v>
      </c>
      <c r="B2131">
        <v>15000</v>
      </c>
      <c r="C2131" s="43">
        <v>20750328</v>
      </c>
      <c r="D2131" s="13">
        <v>13023650.189999999</v>
      </c>
    </row>
    <row r="2132" spans="1:4" x14ac:dyDescent="0.25">
      <c r="A2132" t="s">
        <v>23</v>
      </c>
      <c r="B2132">
        <v>15000</v>
      </c>
      <c r="C2132" s="43">
        <v>20750329</v>
      </c>
      <c r="D2132" s="13">
        <v>16112537.18</v>
      </c>
    </row>
    <row r="2133" spans="1:4" x14ac:dyDescent="0.25">
      <c r="A2133" t="s">
        <v>23</v>
      </c>
      <c r="B2133">
        <v>15000</v>
      </c>
      <c r="C2133" s="43">
        <v>20750330</v>
      </c>
      <c r="D2133" s="13">
        <v>749757.12</v>
      </c>
    </row>
    <row r="2134" spans="1:4" x14ac:dyDescent="0.25">
      <c r="A2134" t="s">
        <v>23</v>
      </c>
      <c r="B2134">
        <v>15000</v>
      </c>
      <c r="C2134" s="43">
        <v>20750331</v>
      </c>
      <c r="D2134" s="13">
        <v>69139946.189999998</v>
      </c>
    </row>
    <row r="2135" spans="1:4" x14ac:dyDescent="0.25">
      <c r="A2135" t="s">
        <v>23</v>
      </c>
      <c r="B2135">
        <v>15000</v>
      </c>
      <c r="C2135" s="43">
        <v>20750332</v>
      </c>
      <c r="D2135" s="13">
        <v>27122331.280000001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80"/>
  <sheetViews>
    <sheetView workbookViewId="0">
      <selection activeCell="A5" sqref="A5"/>
    </sheetView>
  </sheetViews>
  <sheetFormatPr defaultRowHeight="15" x14ac:dyDescent="0.25"/>
  <cols>
    <col min="2" max="2" width="10.42578125" bestFit="1" customWidth="1"/>
    <col min="3" max="3" width="10.7109375" bestFit="1" customWidth="1"/>
  </cols>
  <sheetData>
    <row r="1" spans="1:3" x14ac:dyDescent="0.25">
      <c r="A1" s="43">
        <v>20740101</v>
      </c>
      <c r="B1" t="s">
        <v>104</v>
      </c>
      <c r="C1" s="42">
        <v>42839</v>
      </c>
    </row>
    <row r="2" spans="1:3" x14ac:dyDescent="0.25">
      <c r="A2" s="43">
        <v>20740102</v>
      </c>
      <c r="B2" t="s">
        <v>105</v>
      </c>
      <c r="C2" s="42">
        <v>42840</v>
      </c>
    </row>
    <row r="3" spans="1:3" x14ac:dyDescent="0.25">
      <c r="A3" s="43">
        <v>20740103</v>
      </c>
      <c r="B3" t="s">
        <v>106</v>
      </c>
      <c r="C3" s="42">
        <v>42841</v>
      </c>
    </row>
    <row r="4" spans="1:3" x14ac:dyDescent="0.25">
      <c r="A4" s="43">
        <v>20740104</v>
      </c>
      <c r="B4" t="s">
        <v>107</v>
      </c>
      <c r="C4" s="42">
        <v>42842</v>
      </c>
    </row>
    <row r="5" spans="1:3" x14ac:dyDescent="0.25">
      <c r="A5" s="43">
        <v>20740105</v>
      </c>
      <c r="B5" t="s">
        <v>108</v>
      </c>
      <c r="C5" s="42">
        <v>42843</v>
      </c>
    </row>
    <row r="6" spans="1:3" x14ac:dyDescent="0.25">
      <c r="A6" s="43">
        <v>20740106</v>
      </c>
      <c r="B6" t="s">
        <v>109</v>
      </c>
      <c r="C6" s="42">
        <v>42844</v>
      </c>
    </row>
    <row r="7" spans="1:3" x14ac:dyDescent="0.25">
      <c r="A7" s="43">
        <v>20740107</v>
      </c>
      <c r="B7" t="s">
        <v>110</v>
      </c>
      <c r="C7" s="42">
        <v>42845</v>
      </c>
    </row>
    <row r="8" spans="1:3" x14ac:dyDescent="0.25">
      <c r="A8" s="43">
        <v>20740108</v>
      </c>
      <c r="B8" t="s">
        <v>111</v>
      </c>
      <c r="C8" s="42">
        <v>42846</v>
      </c>
    </row>
    <row r="9" spans="1:3" x14ac:dyDescent="0.25">
      <c r="A9" s="43">
        <v>20740109</v>
      </c>
      <c r="B9" t="s">
        <v>112</v>
      </c>
      <c r="C9" s="42">
        <v>42847</v>
      </c>
    </row>
    <row r="10" spans="1:3" x14ac:dyDescent="0.25">
      <c r="A10" s="43">
        <v>20740110</v>
      </c>
      <c r="B10" t="s">
        <v>113</v>
      </c>
      <c r="C10" s="42">
        <v>42848</v>
      </c>
    </row>
    <row r="11" spans="1:3" x14ac:dyDescent="0.25">
      <c r="A11" s="43">
        <v>20740111</v>
      </c>
      <c r="B11" t="s">
        <v>114</v>
      </c>
      <c r="C11" s="42">
        <v>42849</v>
      </c>
    </row>
    <row r="12" spans="1:3" x14ac:dyDescent="0.25">
      <c r="A12" s="43">
        <v>20740112</v>
      </c>
      <c r="B12" t="s">
        <v>115</v>
      </c>
      <c r="C12" s="42">
        <v>42850</v>
      </c>
    </row>
    <row r="13" spans="1:3" x14ac:dyDescent="0.25">
      <c r="A13" s="43">
        <v>20740113</v>
      </c>
      <c r="B13" t="s">
        <v>116</v>
      </c>
      <c r="C13" s="42">
        <v>42851</v>
      </c>
    </row>
    <row r="14" spans="1:3" x14ac:dyDescent="0.25">
      <c r="A14" s="43">
        <v>20740114</v>
      </c>
      <c r="B14" t="s">
        <v>117</v>
      </c>
      <c r="C14" s="42">
        <v>42852</v>
      </c>
    </row>
    <row r="15" spans="1:3" x14ac:dyDescent="0.25">
      <c r="A15" s="43">
        <v>20740115</v>
      </c>
      <c r="B15" t="s">
        <v>118</v>
      </c>
      <c r="C15" s="42">
        <v>42853</v>
      </c>
    </row>
    <row r="16" spans="1:3" x14ac:dyDescent="0.25">
      <c r="A16" s="43">
        <v>20740116</v>
      </c>
      <c r="B16" t="s">
        <v>119</v>
      </c>
      <c r="C16" s="42">
        <v>42854</v>
      </c>
    </row>
    <row r="17" spans="1:3" x14ac:dyDescent="0.25">
      <c r="A17" s="43">
        <v>20740117</v>
      </c>
      <c r="B17" t="s">
        <v>120</v>
      </c>
      <c r="C17" s="42">
        <v>42855</v>
      </c>
    </row>
    <row r="18" spans="1:3" x14ac:dyDescent="0.25">
      <c r="A18" s="43">
        <v>20740118</v>
      </c>
      <c r="B18" t="s">
        <v>121</v>
      </c>
      <c r="C18" s="42">
        <v>42856</v>
      </c>
    </row>
    <row r="19" spans="1:3" x14ac:dyDescent="0.25">
      <c r="A19" s="43">
        <v>20740119</v>
      </c>
      <c r="B19" t="s">
        <v>122</v>
      </c>
      <c r="C19" s="42">
        <v>42857</v>
      </c>
    </row>
    <row r="20" spans="1:3" x14ac:dyDescent="0.25">
      <c r="A20" s="43">
        <v>20740120</v>
      </c>
      <c r="B20" t="s">
        <v>123</v>
      </c>
      <c r="C20" s="42">
        <v>42858</v>
      </c>
    </row>
    <row r="21" spans="1:3" x14ac:dyDescent="0.25">
      <c r="A21" s="43">
        <v>20740121</v>
      </c>
      <c r="B21" t="s">
        <v>124</v>
      </c>
      <c r="C21" s="42">
        <v>42859</v>
      </c>
    </row>
    <row r="22" spans="1:3" x14ac:dyDescent="0.25">
      <c r="A22" s="43">
        <v>20740122</v>
      </c>
      <c r="B22" t="s">
        <v>125</v>
      </c>
      <c r="C22" s="42">
        <v>42860</v>
      </c>
    </row>
    <row r="23" spans="1:3" x14ac:dyDescent="0.25">
      <c r="A23" s="43">
        <v>20740123</v>
      </c>
      <c r="B23" t="s">
        <v>126</v>
      </c>
      <c r="C23" s="42">
        <v>42861</v>
      </c>
    </row>
    <row r="24" spans="1:3" x14ac:dyDescent="0.25">
      <c r="A24" s="43">
        <v>20740124</v>
      </c>
      <c r="B24" t="s">
        <v>127</v>
      </c>
      <c r="C24" s="42">
        <v>42862</v>
      </c>
    </row>
    <row r="25" spans="1:3" x14ac:dyDescent="0.25">
      <c r="A25" s="43">
        <v>20740125</v>
      </c>
      <c r="B25" t="s">
        <v>128</v>
      </c>
      <c r="C25" s="42">
        <v>42863</v>
      </c>
    </row>
    <row r="26" spans="1:3" x14ac:dyDescent="0.25">
      <c r="A26" s="43">
        <v>20740126</v>
      </c>
      <c r="B26" t="s">
        <v>129</v>
      </c>
      <c r="C26" s="42">
        <v>42864</v>
      </c>
    </row>
    <row r="27" spans="1:3" x14ac:dyDescent="0.25">
      <c r="A27" s="43">
        <v>20740127</v>
      </c>
      <c r="B27" t="s">
        <v>130</v>
      </c>
      <c r="C27" s="42">
        <v>42865</v>
      </c>
    </row>
    <row r="28" spans="1:3" x14ac:dyDescent="0.25">
      <c r="A28" s="43">
        <v>20740128</v>
      </c>
      <c r="B28" t="s">
        <v>131</v>
      </c>
      <c r="C28" s="42">
        <v>42866</v>
      </c>
    </row>
    <row r="29" spans="1:3" x14ac:dyDescent="0.25">
      <c r="A29" s="43">
        <v>20740129</v>
      </c>
      <c r="B29" t="s">
        <v>132</v>
      </c>
      <c r="C29" s="42">
        <v>42867</v>
      </c>
    </row>
    <row r="30" spans="1:3" x14ac:dyDescent="0.25">
      <c r="A30" s="43">
        <v>20740130</v>
      </c>
      <c r="B30" t="s">
        <v>133</v>
      </c>
      <c r="C30" s="42">
        <v>42868</v>
      </c>
    </row>
    <row r="31" spans="1:3" x14ac:dyDescent="0.25">
      <c r="A31" s="43">
        <v>20740131</v>
      </c>
      <c r="B31" t="s">
        <v>134</v>
      </c>
      <c r="C31" s="42">
        <v>42869</v>
      </c>
    </row>
    <row r="32" spans="1:3" x14ac:dyDescent="0.25">
      <c r="A32" s="43">
        <v>20740201</v>
      </c>
      <c r="B32" t="s">
        <v>135</v>
      </c>
      <c r="C32" s="42">
        <v>42870</v>
      </c>
    </row>
    <row r="33" spans="1:3" x14ac:dyDescent="0.25">
      <c r="A33" s="43">
        <v>20740202</v>
      </c>
      <c r="B33" t="s">
        <v>136</v>
      </c>
      <c r="C33" s="42">
        <v>42871</v>
      </c>
    </row>
    <row r="34" spans="1:3" x14ac:dyDescent="0.25">
      <c r="A34" s="43">
        <v>20740203</v>
      </c>
      <c r="B34" t="s">
        <v>137</v>
      </c>
      <c r="C34" s="42">
        <v>42872</v>
      </c>
    </row>
    <row r="35" spans="1:3" x14ac:dyDescent="0.25">
      <c r="A35" s="43">
        <v>20740204</v>
      </c>
      <c r="B35" t="s">
        <v>138</v>
      </c>
      <c r="C35" s="42">
        <v>42873</v>
      </c>
    </row>
    <row r="36" spans="1:3" x14ac:dyDescent="0.25">
      <c r="A36" s="43">
        <v>20740205</v>
      </c>
      <c r="B36" t="s">
        <v>139</v>
      </c>
      <c r="C36" s="42">
        <v>42874</v>
      </c>
    </row>
    <row r="37" spans="1:3" x14ac:dyDescent="0.25">
      <c r="A37" s="43">
        <v>20740206</v>
      </c>
      <c r="B37" t="s">
        <v>140</v>
      </c>
      <c r="C37" s="42">
        <v>42875</v>
      </c>
    </row>
    <row r="38" spans="1:3" x14ac:dyDescent="0.25">
      <c r="A38" s="43">
        <v>20740207</v>
      </c>
      <c r="B38" t="s">
        <v>141</v>
      </c>
      <c r="C38" s="42">
        <v>42876</v>
      </c>
    </row>
    <row r="39" spans="1:3" x14ac:dyDescent="0.25">
      <c r="A39" s="43">
        <v>20740208</v>
      </c>
      <c r="B39" t="s">
        <v>142</v>
      </c>
      <c r="C39" s="42">
        <v>42877</v>
      </c>
    </row>
    <row r="40" spans="1:3" x14ac:dyDescent="0.25">
      <c r="A40" s="43">
        <v>20740209</v>
      </c>
      <c r="B40" t="s">
        <v>143</v>
      </c>
      <c r="C40" s="42">
        <v>42878</v>
      </c>
    </row>
    <row r="41" spans="1:3" x14ac:dyDescent="0.25">
      <c r="A41" s="43">
        <v>20740210</v>
      </c>
      <c r="B41" t="s">
        <v>144</v>
      </c>
      <c r="C41" s="42">
        <v>42879</v>
      </c>
    </row>
    <row r="42" spans="1:3" x14ac:dyDescent="0.25">
      <c r="A42" s="43">
        <v>20740211</v>
      </c>
      <c r="B42" t="s">
        <v>145</v>
      </c>
      <c r="C42" s="42">
        <v>42880</v>
      </c>
    </row>
    <row r="43" spans="1:3" x14ac:dyDescent="0.25">
      <c r="A43" s="43">
        <v>20740212</v>
      </c>
      <c r="B43" t="s">
        <v>146</v>
      </c>
      <c r="C43" s="42">
        <v>42881</v>
      </c>
    </row>
    <row r="44" spans="1:3" x14ac:dyDescent="0.25">
      <c r="A44" s="43">
        <v>20740213</v>
      </c>
      <c r="B44" t="s">
        <v>147</v>
      </c>
      <c r="C44" s="42">
        <v>42882</v>
      </c>
    </row>
    <row r="45" spans="1:3" x14ac:dyDescent="0.25">
      <c r="A45" s="43">
        <v>20740214</v>
      </c>
      <c r="B45" t="s">
        <v>148</v>
      </c>
      <c r="C45" s="42">
        <v>42883</v>
      </c>
    </row>
    <row r="46" spans="1:3" x14ac:dyDescent="0.25">
      <c r="A46" s="43">
        <v>20740215</v>
      </c>
      <c r="B46" t="s">
        <v>149</v>
      </c>
      <c r="C46" s="42">
        <v>42884</v>
      </c>
    </row>
    <row r="47" spans="1:3" x14ac:dyDescent="0.25">
      <c r="A47" s="43">
        <v>20740216</v>
      </c>
      <c r="B47" t="s">
        <v>150</v>
      </c>
      <c r="C47" s="42">
        <v>42885</v>
      </c>
    </row>
    <row r="48" spans="1:3" x14ac:dyDescent="0.25">
      <c r="A48" s="43">
        <v>20740217</v>
      </c>
      <c r="B48" t="s">
        <v>151</v>
      </c>
      <c r="C48" s="42">
        <v>42886</v>
      </c>
    </row>
    <row r="49" spans="1:3" x14ac:dyDescent="0.25">
      <c r="A49" s="43">
        <v>20740218</v>
      </c>
      <c r="B49" t="s">
        <v>152</v>
      </c>
      <c r="C49" s="42">
        <v>42887</v>
      </c>
    </row>
    <row r="50" spans="1:3" x14ac:dyDescent="0.25">
      <c r="A50" s="43">
        <v>20740219</v>
      </c>
      <c r="B50" t="s">
        <v>153</v>
      </c>
      <c r="C50" s="42">
        <v>42888</v>
      </c>
    </row>
    <row r="51" spans="1:3" x14ac:dyDescent="0.25">
      <c r="A51" s="43">
        <v>20740220</v>
      </c>
      <c r="B51" t="s">
        <v>154</v>
      </c>
      <c r="C51" s="42">
        <v>42889</v>
      </c>
    </row>
    <row r="52" spans="1:3" x14ac:dyDescent="0.25">
      <c r="A52" s="43">
        <v>20740221</v>
      </c>
      <c r="B52" t="s">
        <v>155</v>
      </c>
      <c r="C52" s="42">
        <v>42890</v>
      </c>
    </row>
    <row r="53" spans="1:3" x14ac:dyDescent="0.25">
      <c r="A53" s="43">
        <v>20740222</v>
      </c>
      <c r="B53" t="s">
        <v>156</v>
      </c>
      <c r="C53" s="42">
        <v>42891</v>
      </c>
    </row>
    <row r="54" spans="1:3" x14ac:dyDescent="0.25">
      <c r="A54" s="43">
        <v>20740223</v>
      </c>
      <c r="B54" t="s">
        <v>157</v>
      </c>
      <c r="C54" s="42">
        <v>42892</v>
      </c>
    </row>
    <row r="55" spans="1:3" x14ac:dyDescent="0.25">
      <c r="A55" s="43">
        <v>20740224</v>
      </c>
      <c r="B55" t="s">
        <v>158</v>
      </c>
      <c r="C55" s="42">
        <v>42893</v>
      </c>
    </row>
    <row r="56" spans="1:3" x14ac:dyDescent="0.25">
      <c r="A56" s="43">
        <v>20740225</v>
      </c>
      <c r="B56" t="s">
        <v>159</v>
      </c>
      <c r="C56" s="42">
        <v>42894</v>
      </c>
    </row>
    <row r="57" spans="1:3" x14ac:dyDescent="0.25">
      <c r="A57" s="43">
        <v>20740226</v>
      </c>
      <c r="B57" t="s">
        <v>160</v>
      </c>
      <c r="C57" s="42">
        <v>42895</v>
      </c>
    </row>
    <row r="58" spans="1:3" x14ac:dyDescent="0.25">
      <c r="A58" s="43">
        <v>20740227</v>
      </c>
      <c r="B58" t="s">
        <v>161</v>
      </c>
      <c r="C58" s="42">
        <v>42896</v>
      </c>
    </row>
    <row r="59" spans="1:3" x14ac:dyDescent="0.25">
      <c r="A59" s="43">
        <v>20740228</v>
      </c>
      <c r="B59" t="s">
        <v>162</v>
      </c>
      <c r="C59" s="42">
        <v>42897</v>
      </c>
    </row>
    <row r="60" spans="1:3" x14ac:dyDescent="0.25">
      <c r="A60" s="43">
        <v>20740229</v>
      </c>
      <c r="B60" t="s">
        <v>78</v>
      </c>
      <c r="C60" s="42">
        <v>42898</v>
      </c>
    </row>
    <row r="61" spans="1:3" x14ac:dyDescent="0.25">
      <c r="A61" s="43">
        <v>20740230</v>
      </c>
      <c r="B61" t="s">
        <v>79</v>
      </c>
      <c r="C61" s="42">
        <v>42899</v>
      </c>
    </row>
    <row r="62" spans="1:3" x14ac:dyDescent="0.25">
      <c r="A62" s="43">
        <v>20740231</v>
      </c>
      <c r="B62" t="s">
        <v>80</v>
      </c>
      <c r="C62" s="42">
        <v>42900</v>
      </c>
    </row>
    <row r="63" spans="1:3" x14ac:dyDescent="0.25">
      <c r="A63" s="43">
        <v>20740301</v>
      </c>
      <c r="B63" t="s">
        <v>163</v>
      </c>
      <c r="C63" s="42">
        <v>42901</v>
      </c>
    </row>
    <row r="64" spans="1:3" x14ac:dyDescent="0.25">
      <c r="A64" s="43">
        <v>20740302</v>
      </c>
      <c r="B64" t="s">
        <v>164</v>
      </c>
      <c r="C64" s="42">
        <v>42902</v>
      </c>
    </row>
    <row r="65" spans="1:3" x14ac:dyDescent="0.25">
      <c r="A65" s="43">
        <v>20740303</v>
      </c>
      <c r="B65" t="s">
        <v>165</v>
      </c>
      <c r="C65" s="42">
        <v>42903</v>
      </c>
    </row>
    <row r="66" spans="1:3" x14ac:dyDescent="0.25">
      <c r="A66" s="43">
        <v>20740304</v>
      </c>
      <c r="B66" t="s">
        <v>166</v>
      </c>
      <c r="C66" s="42">
        <v>42904</v>
      </c>
    </row>
    <row r="67" spans="1:3" x14ac:dyDescent="0.25">
      <c r="A67" s="43">
        <v>20740305</v>
      </c>
      <c r="B67" t="s">
        <v>167</v>
      </c>
      <c r="C67" s="42">
        <v>42905</v>
      </c>
    </row>
    <row r="68" spans="1:3" x14ac:dyDescent="0.25">
      <c r="A68" s="43">
        <v>20740306</v>
      </c>
      <c r="B68" t="s">
        <v>168</v>
      </c>
      <c r="C68" s="42">
        <v>42906</v>
      </c>
    </row>
    <row r="69" spans="1:3" x14ac:dyDescent="0.25">
      <c r="A69" s="43">
        <v>20740307</v>
      </c>
      <c r="B69" t="s">
        <v>169</v>
      </c>
      <c r="C69" s="42">
        <v>42907</v>
      </c>
    </row>
    <row r="70" spans="1:3" x14ac:dyDescent="0.25">
      <c r="A70" s="43">
        <v>20740308</v>
      </c>
      <c r="B70" t="s">
        <v>170</v>
      </c>
      <c r="C70" s="42">
        <v>42908</v>
      </c>
    </row>
    <row r="71" spans="1:3" x14ac:dyDescent="0.25">
      <c r="A71" s="43">
        <v>20740309</v>
      </c>
      <c r="B71" t="s">
        <v>171</v>
      </c>
      <c r="C71" s="42">
        <v>42909</v>
      </c>
    </row>
    <row r="72" spans="1:3" x14ac:dyDescent="0.25">
      <c r="A72" s="43">
        <v>20740310</v>
      </c>
      <c r="B72" t="s">
        <v>172</v>
      </c>
      <c r="C72" s="42">
        <v>42910</v>
      </c>
    </row>
    <row r="73" spans="1:3" x14ac:dyDescent="0.25">
      <c r="A73" s="43">
        <v>20740311</v>
      </c>
      <c r="B73" t="s">
        <v>173</v>
      </c>
      <c r="C73" s="42">
        <v>42911</v>
      </c>
    </row>
    <row r="74" spans="1:3" x14ac:dyDescent="0.25">
      <c r="A74" s="43">
        <v>20740312</v>
      </c>
      <c r="B74" t="s">
        <v>174</v>
      </c>
      <c r="C74" s="42">
        <v>42912</v>
      </c>
    </row>
    <row r="75" spans="1:3" x14ac:dyDescent="0.25">
      <c r="A75" s="43">
        <v>20740313</v>
      </c>
      <c r="B75" t="s">
        <v>175</v>
      </c>
      <c r="C75" s="42">
        <v>42913</v>
      </c>
    </row>
    <row r="76" spans="1:3" x14ac:dyDescent="0.25">
      <c r="A76" s="43">
        <v>20740314</v>
      </c>
      <c r="B76" t="s">
        <v>176</v>
      </c>
      <c r="C76" s="42">
        <v>42914</v>
      </c>
    </row>
    <row r="77" spans="1:3" x14ac:dyDescent="0.25">
      <c r="A77" s="43">
        <v>20740315</v>
      </c>
      <c r="B77" t="s">
        <v>177</v>
      </c>
      <c r="C77" s="42">
        <v>42915</v>
      </c>
    </row>
    <row r="78" spans="1:3" x14ac:dyDescent="0.25">
      <c r="A78" s="43">
        <v>20740316</v>
      </c>
      <c r="B78" t="s">
        <v>178</v>
      </c>
      <c r="C78" s="42">
        <v>42916</v>
      </c>
    </row>
    <row r="79" spans="1:3" x14ac:dyDescent="0.25">
      <c r="A79" s="43">
        <v>20740317</v>
      </c>
      <c r="B79" t="s">
        <v>179</v>
      </c>
      <c r="C79" s="42">
        <v>42917</v>
      </c>
    </row>
    <row r="80" spans="1:3" x14ac:dyDescent="0.25">
      <c r="A80" s="43">
        <v>20740318</v>
      </c>
      <c r="B80" t="s">
        <v>180</v>
      </c>
      <c r="C80" s="42">
        <v>42918</v>
      </c>
    </row>
    <row r="81" spans="1:3" x14ac:dyDescent="0.25">
      <c r="A81" s="43">
        <v>20740319</v>
      </c>
      <c r="B81" t="s">
        <v>181</v>
      </c>
      <c r="C81" s="42">
        <v>42919</v>
      </c>
    </row>
    <row r="82" spans="1:3" x14ac:dyDescent="0.25">
      <c r="A82" s="43">
        <v>20740320</v>
      </c>
      <c r="B82" t="s">
        <v>182</v>
      </c>
      <c r="C82" s="42">
        <v>42920</v>
      </c>
    </row>
    <row r="83" spans="1:3" x14ac:dyDescent="0.25">
      <c r="A83" s="43">
        <v>20740321</v>
      </c>
      <c r="B83" t="s">
        <v>183</v>
      </c>
      <c r="C83" s="42">
        <v>42921</v>
      </c>
    </row>
    <row r="84" spans="1:3" x14ac:dyDescent="0.25">
      <c r="A84" s="43">
        <v>20740322</v>
      </c>
      <c r="B84" t="s">
        <v>184</v>
      </c>
      <c r="C84" s="42">
        <v>42922</v>
      </c>
    </row>
    <row r="85" spans="1:3" x14ac:dyDescent="0.25">
      <c r="A85" s="43">
        <v>20740323</v>
      </c>
      <c r="B85" t="s">
        <v>185</v>
      </c>
      <c r="C85" s="42">
        <v>42923</v>
      </c>
    </row>
    <row r="86" spans="1:3" x14ac:dyDescent="0.25">
      <c r="A86" s="43">
        <v>20740324</v>
      </c>
      <c r="B86" t="s">
        <v>186</v>
      </c>
      <c r="C86" s="42">
        <v>42924</v>
      </c>
    </row>
    <row r="87" spans="1:3" x14ac:dyDescent="0.25">
      <c r="A87" s="43">
        <v>20740325</v>
      </c>
      <c r="B87" t="s">
        <v>187</v>
      </c>
      <c r="C87" s="42">
        <v>42925</v>
      </c>
    </row>
    <row r="88" spans="1:3" x14ac:dyDescent="0.25">
      <c r="A88" s="43">
        <v>20740326</v>
      </c>
      <c r="B88" t="s">
        <v>188</v>
      </c>
      <c r="C88" s="42">
        <v>42926</v>
      </c>
    </row>
    <row r="89" spans="1:3" x14ac:dyDescent="0.25">
      <c r="A89" s="43">
        <v>20740327</v>
      </c>
      <c r="B89" t="s">
        <v>189</v>
      </c>
      <c r="C89" s="42">
        <v>42927</v>
      </c>
    </row>
    <row r="90" spans="1:3" x14ac:dyDescent="0.25">
      <c r="A90" s="43">
        <v>20740328</v>
      </c>
      <c r="B90" t="s">
        <v>190</v>
      </c>
      <c r="C90" s="42">
        <v>42928</v>
      </c>
    </row>
    <row r="91" spans="1:3" x14ac:dyDescent="0.25">
      <c r="A91" s="43">
        <v>20740329</v>
      </c>
      <c r="B91" t="s">
        <v>191</v>
      </c>
      <c r="C91" s="42">
        <v>42929</v>
      </c>
    </row>
    <row r="92" spans="1:3" x14ac:dyDescent="0.25">
      <c r="A92" s="43">
        <v>20740330</v>
      </c>
      <c r="B92" t="s">
        <v>192</v>
      </c>
      <c r="C92" s="42">
        <v>42930</v>
      </c>
    </row>
    <row r="93" spans="1:3" x14ac:dyDescent="0.25">
      <c r="A93" s="43">
        <v>20740331</v>
      </c>
      <c r="B93" t="s">
        <v>193</v>
      </c>
      <c r="C93" s="42">
        <v>42931</v>
      </c>
    </row>
    <row r="94" spans="1:3" x14ac:dyDescent="0.25">
      <c r="A94" s="43">
        <v>20740401</v>
      </c>
      <c r="B94" t="s">
        <v>194</v>
      </c>
      <c r="C94" s="42">
        <v>42932</v>
      </c>
    </row>
    <row r="95" spans="1:3" x14ac:dyDescent="0.25">
      <c r="A95" s="43">
        <v>20740402</v>
      </c>
      <c r="B95" t="s">
        <v>195</v>
      </c>
      <c r="C95" s="42">
        <v>42933</v>
      </c>
    </row>
    <row r="96" spans="1:3" x14ac:dyDescent="0.25">
      <c r="A96" s="43">
        <v>20740403</v>
      </c>
      <c r="B96" t="s">
        <v>196</v>
      </c>
      <c r="C96" s="42">
        <v>42934</v>
      </c>
    </row>
    <row r="97" spans="1:3" x14ac:dyDescent="0.25">
      <c r="A97" s="43">
        <v>20740404</v>
      </c>
      <c r="B97" t="s">
        <v>197</v>
      </c>
      <c r="C97" s="42">
        <v>42935</v>
      </c>
    </row>
    <row r="98" spans="1:3" x14ac:dyDescent="0.25">
      <c r="A98" s="43">
        <v>20740405</v>
      </c>
      <c r="B98" t="s">
        <v>198</v>
      </c>
      <c r="C98" s="42">
        <v>42936</v>
      </c>
    </row>
    <row r="99" spans="1:3" x14ac:dyDescent="0.25">
      <c r="A99" s="43">
        <v>20740406</v>
      </c>
      <c r="B99" t="s">
        <v>199</v>
      </c>
      <c r="C99" s="42">
        <v>42937</v>
      </c>
    </row>
    <row r="100" spans="1:3" x14ac:dyDescent="0.25">
      <c r="A100" s="43">
        <v>20740407</v>
      </c>
      <c r="B100" t="s">
        <v>200</v>
      </c>
      <c r="C100" s="42">
        <v>42938</v>
      </c>
    </row>
    <row r="101" spans="1:3" x14ac:dyDescent="0.25">
      <c r="A101" s="43">
        <v>20740408</v>
      </c>
      <c r="B101" t="s">
        <v>201</v>
      </c>
      <c r="C101" s="42">
        <v>42939</v>
      </c>
    </row>
    <row r="102" spans="1:3" x14ac:dyDescent="0.25">
      <c r="A102" s="43">
        <v>20740409</v>
      </c>
      <c r="B102" t="s">
        <v>202</v>
      </c>
      <c r="C102" s="42">
        <v>42940</v>
      </c>
    </row>
    <row r="103" spans="1:3" x14ac:dyDescent="0.25">
      <c r="A103" s="43">
        <v>20740410</v>
      </c>
      <c r="B103" t="s">
        <v>203</v>
      </c>
      <c r="C103" s="42">
        <v>42941</v>
      </c>
    </row>
    <row r="104" spans="1:3" x14ac:dyDescent="0.25">
      <c r="A104" s="43">
        <v>20740411</v>
      </c>
      <c r="B104" t="s">
        <v>204</v>
      </c>
      <c r="C104" s="42">
        <v>42942</v>
      </c>
    </row>
    <row r="105" spans="1:3" x14ac:dyDescent="0.25">
      <c r="A105" s="43">
        <v>20740412</v>
      </c>
      <c r="B105" t="s">
        <v>205</v>
      </c>
      <c r="C105" s="42">
        <v>42943</v>
      </c>
    </row>
    <row r="106" spans="1:3" x14ac:dyDescent="0.25">
      <c r="A106" s="43">
        <v>20740413</v>
      </c>
      <c r="B106" t="s">
        <v>206</v>
      </c>
      <c r="C106" s="42">
        <v>42944</v>
      </c>
    </row>
    <row r="107" spans="1:3" x14ac:dyDescent="0.25">
      <c r="A107" s="43">
        <v>20740414</v>
      </c>
      <c r="B107" t="s">
        <v>207</v>
      </c>
      <c r="C107" s="42">
        <v>42945</v>
      </c>
    </row>
    <row r="108" spans="1:3" x14ac:dyDescent="0.25">
      <c r="A108" s="43">
        <v>20740415</v>
      </c>
      <c r="B108" t="s">
        <v>208</v>
      </c>
      <c r="C108" s="42">
        <v>42946</v>
      </c>
    </row>
    <row r="109" spans="1:3" x14ac:dyDescent="0.25">
      <c r="A109" s="43">
        <v>20740416</v>
      </c>
      <c r="B109" t="s">
        <v>209</v>
      </c>
      <c r="C109" s="42">
        <v>42947</v>
      </c>
    </row>
    <row r="110" spans="1:3" x14ac:dyDescent="0.25">
      <c r="A110" s="43">
        <v>20740417</v>
      </c>
      <c r="B110" t="s">
        <v>210</v>
      </c>
      <c r="C110" s="42">
        <v>42948</v>
      </c>
    </row>
    <row r="111" spans="1:3" x14ac:dyDescent="0.25">
      <c r="A111" s="43">
        <v>20740418</v>
      </c>
      <c r="B111" t="s">
        <v>211</v>
      </c>
      <c r="C111" s="42">
        <v>42949</v>
      </c>
    </row>
    <row r="112" spans="1:3" x14ac:dyDescent="0.25">
      <c r="A112" s="43">
        <v>20740419</v>
      </c>
      <c r="B112" t="s">
        <v>212</v>
      </c>
      <c r="C112" s="42">
        <v>42950</v>
      </c>
    </row>
    <row r="113" spans="1:3" x14ac:dyDescent="0.25">
      <c r="A113" s="43">
        <v>20740420</v>
      </c>
      <c r="B113" t="s">
        <v>213</v>
      </c>
      <c r="C113" s="42">
        <v>42951</v>
      </c>
    </row>
    <row r="114" spans="1:3" x14ac:dyDescent="0.25">
      <c r="A114" s="43">
        <v>20740421</v>
      </c>
      <c r="B114" t="s">
        <v>214</v>
      </c>
      <c r="C114" s="42">
        <v>42952</v>
      </c>
    </row>
    <row r="115" spans="1:3" x14ac:dyDescent="0.25">
      <c r="A115" s="43">
        <v>20740422</v>
      </c>
      <c r="B115" t="s">
        <v>215</v>
      </c>
      <c r="C115" s="42">
        <v>42953</v>
      </c>
    </row>
    <row r="116" spans="1:3" x14ac:dyDescent="0.25">
      <c r="A116" s="43">
        <v>20740423</v>
      </c>
      <c r="B116" t="s">
        <v>216</v>
      </c>
      <c r="C116" s="42">
        <v>42954</v>
      </c>
    </row>
    <row r="117" spans="1:3" x14ac:dyDescent="0.25">
      <c r="A117" s="43">
        <v>20740424</v>
      </c>
      <c r="B117" t="s">
        <v>217</v>
      </c>
      <c r="C117" s="42">
        <v>42955</v>
      </c>
    </row>
    <row r="118" spans="1:3" x14ac:dyDescent="0.25">
      <c r="A118" s="43">
        <v>20740425</v>
      </c>
      <c r="B118" t="s">
        <v>218</v>
      </c>
      <c r="C118" s="42">
        <v>42956</v>
      </c>
    </row>
    <row r="119" spans="1:3" x14ac:dyDescent="0.25">
      <c r="A119" s="43">
        <v>20740426</v>
      </c>
      <c r="B119" t="s">
        <v>219</v>
      </c>
      <c r="C119" s="42">
        <v>42957</v>
      </c>
    </row>
    <row r="120" spans="1:3" x14ac:dyDescent="0.25">
      <c r="A120" s="43">
        <v>20740427</v>
      </c>
      <c r="B120" t="s">
        <v>220</v>
      </c>
      <c r="C120" s="42">
        <v>42958</v>
      </c>
    </row>
    <row r="121" spans="1:3" x14ac:dyDescent="0.25">
      <c r="A121" s="43">
        <v>20740428</v>
      </c>
      <c r="B121" t="s">
        <v>221</v>
      </c>
      <c r="C121" s="42">
        <v>42959</v>
      </c>
    </row>
    <row r="122" spans="1:3" x14ac:dyDescent="0.25">
      <c r="A122" s="43">
        <v>20740429</v>
      </c>
      <c r="B122" t="s">
        <v>222</v>
      </c>
      <c r="C122" s="42">
        <v>42960</v>
      </c>
    </row>
    <row r="123" spans="1:3" x14ac:dyDescent="0.25">
      <c r="A123" s="43">
        <v>20740430</v>
      </c>
      <c r="B123" t="s">
        <v>223</v>
      </c>
      <c r="C123" s="42">
        <v>42961</v>
      </c>
    </row>
    <row r="124" spans="1:3" x14ac:dyDescent="0.25">
      <c r="A124" s="43">
        <v>20740431</v>
      </c>
      <c r="B124" t="s">
        <v>81</v>
      </c>
      <c r="C124" s="42">
        <v>42962</v>
      </c>
    </row>
    <row r="125" spans="1:3" x14ac:dyDescent="0.25">
      <c r="A125" s="43">
        <v>20740432</v>
      </c>
      <c r="B125" t="s">
        <v>82</v>
      </c>
      <c r="C125" s="42">
        <v>42963</v>
      </c>
    </row>
    <row r="126" spans="1:3" x14ac:dyDescent="0.25">
      <c r="A126" s="43">
        <v>20740501</v>
      </c>
      <c r="B126" t="s">
        <v>224</v>
      </c>
      <c r="C126" s="42">
        <v>42964</v>
      </c>
    </row>
    <row r="127" spans="1:3" x14ac:dyDescent="0.25">
      <c r="A127" s="43">
        <v>20740502</v>
      </c>
      <c r="B127" t="s">
        <v>225</v>
      </c>
      <c r="C127" s="42">
        <v>42965</v>
      </c>
    </row>
    <row r="128" spans="1:3" x14ac:dyDescent="0.25">
      <c r="A128" s="43">
        <v>20740503</v>
      </c>
      <c r="B128" t="s">
        <v>226</v>
      </c>
      <c r="C128" s="42">
        <v>42966</v>
      </c>
    </row>
    <row r="129" spans="1:3" x14ac:dyDescent="0.25">
      <c r="A129" s="43">
        <v>20740504</v>
      </c>
      <c r="B129" t="s">
        <v>227</v>
      </c>
      <c r="C129" s="42">
        <v>42967</v>
      </c>
    </row>
    <row r="130" spans="1:3" x14ac:dyDescent="0.25">
      <c r="A130" s="43">
        <v>20740505</v>
      </c>
      <c r="B130" t="s">
        <v>228</v>
      </c>
      <c r="C130" s="42">
        <v>42968</v>
      </c>
    </row>
    <row r="131" spans="1:3" x14ac:dyDescent="0.25">
      <c r="A131" s="43">
        <v>20740506</v>
      </c>
      <c r="B131" t="s">
        <v>229</v>
      </c>
      <c r="C131" s="42">
        <v>42969</v>
      </c>
    </row>
    <row r="132" spans="1:3" x14ac:dyDescent="0.25">
      <c r="A132" s="43">
        <v>20740507</v>
      </c>
      <c r="B132" t="s">
        <v>230</v>
      </c>
      <c r="C132" s="42">
        <v>42970</v>
      </c>
    </row>
    <row r="133" spans="1:3" x14ac:dyDescent="0.25">
      <c r="A133" s="43">
        <v>20740508</v>
      </c>
      <c r="B133" t="s">
        <v>231</v>
      </c>
      <c r="C133" s="42">
        <v>42971</v>
      </c>
    </row>
    <row r="134" spans="1:3" x14ac:dyDescent="0.25">
      <c r="A134" s="43">
        <v>20740509</v>
      </c>
      <c r="B134" t="s">
        <v>232</v>
      </c>
      <c r="C134" s="42">
        <v>42972</v>
      </c>
    </row>
    <row r="135" spans="1:3" x14ac:dyDescent="0.25">
      <c r="A135" s="43">
        <v>20740510</v>
      </c>
      <c r="B135" t="s">
        <v>233</v>
      </c>
      <c r="C135" s="42">
        <v>42973</v>
      </c>
    </row>
    <row r="136" spans="1:3" x14ac:dyDescent="0.25">
      <c r="A136" s="43">
        <v>20740511</v>
      </c>
      <c r="B136" t="s">
        <v>234</v>
      </c>
      <c r="C136" s="42">
        <v>42974</v>
      </c>
    </row>
    <row r="137" spans="1:3" x14ac:dyDescent="0.25">
      <c r="A137" s="43">
        <v>20740512</v>
      </c>
      <c r="B137" t="s">
        <v>235</v>
      </c>
      <c r="C137" s="42">
        <v>42975</v>
      </c>
    </row>
    <row r="138" spans="1:3" x14ac:dyDescent="0.25">
      <c r="A138" s="43">
        <v>20740513</v>
      </c>
      <c r="B138" t="s">
        <v>236</v>
      </c>
      <c r="C138" s="42">
        <v>42976</v>
      </c>
    </row>
    <row r="139" spans="1:3" x14ac:dyDescent="0.25">
      <c r="A139" s="43">
        <v>20740514</v>
      </c>
      <c r="B139" t="s">
        <v>237</v>
      </c>
      <c r="C139" s="42">
        <v>42977</v>
      </c>
    </row>
    <row r="140" spans="1:3" x14ac:dyDescent="0.25">
      <c r="A140" s="43">
        <v>20740515</v>
      </c>
      <c r="B140" t="s">
        <v>238</v>
      </c>
      <c r="C140" s="42">
        <v>42978</v>
      </c>
    </row>
    <row r="141" spans="1:3" x14ac:dyDescent="0.25">
      <c r="A141" s="43">
        <v>20740516</v>
      </c>
      <c r="B141" t="s">
        <v>239</v>
      </c>
      <c r="C141" s="42">
        <v>42979</v>
      </c>
    </row>
    <row r="142" spans="1:3" x14ac:dyDescent="0.25">
      <c r="A142" s="43">
        <v>20740517</v>
      </c>
      <c r="B142" t="s">
        <v>240</v>
      </c>
      <c r="C142" s="42">
        <v>42980</v>
      </c>
    </row>
    <row r="143" spans="1:3" x14ac:dyDescent="0.25">
      <c r="A143" s="43">
        <v>20740518</v>
      </c>
      <c r="B143" t="s">
        <v>241</v>
      </c>
      <c r="C143" s="42">
        <v>42981</v>
      </c>
    </row>
    <row r="144" spans="1:3" x14ac:dyDescent="0.25">
      <c r="A144" s="43">
        <v>20740519</v>
      </c>
      <c r="B144" t="s">
        <v>242</v>
      </c>
      <c r="C144" s="42">
        <v>42982</v>
      </c>
    </row>
    <row r="145" spans="1:3" x14ac:dyDescent="0.25">
      <c r="A145" s="43">
        <v>20740520</v>
      </c>
      <c r="B145" t="s">
        <v>243</v>
      </c>
      <c r="C145" s="42">
        <v>42983</v>
      </c>
    </row>
    <row r="146" spans="1:3" x14ac:dyDescent="0.25">
      <c r="A146" s="43">
        <v>20740521</v>
      </c>
      <c r="B146" t="s">
        <v>244</v>
      </c>
      <c r="C146" s="42">
        <v>42984</v>
      </c>
    </row>
    <row r="147" spans="1:3" x14ac:dyDescent="0.25">
      <c r="A147" s="43">
        <v>20740522</v>
      </c>
      <c r="B147" t="s">
        <v>245</v>
      </c>
      <c r="C147" s="42">
        <v>42985</v>
      </c>
    </row>
    <row r="148" spans="1:3" x14ac:dyDescent="0.25">
      <c r="A148" s="43">
        <v>20740523</v>
      </c>
      <c r="B148" t="s">
        <v>246</v>
      </c>
      <c r="C148" s="42">
        <v>42986</v>
      </c>
    </row>
    <row r="149" spans="1:3" x14ac:dyDescent="0.25">
      <c r="A149" s="43">
        <v>20740524</v>
      </c>
      <c r="B149" t="s">
        <v>247</v>
      </c>
      <c r="C149" s="42">
        <v>42987</v>
      </c>
    </row>
    <row r="150" spans="1:3" x14ac:dyDescent="0.25">
      <c r="A150" s="43">
        <v>20740525</v>
      </c>
      <c r="B150" t="s">
        <v>248</v>
      </c>
      <c r="C150" s="42">
        <v>42988</v>
      </c>
    </row>
    <row r="151" spans="1:3" x14ac:dyDescent="0.25">
      <c r="A151" s="43">
        <v>20740526</v>
      </c>
      <c r="B151" t="s">
        <v>249</v>
      </c>
      <c r="C151" s="42">
        <v>42989</v>
      </c>
    </row>
    <row r="152" spans="1:3" x14ac:dyDescent="0.25">
      <c r="A152" s="43">
        <v>20740527</v>
      </c>
      <c r="B152" t="s">
        <v>250</v>
      </c>
      <c r="C152" s="42">
        <v>42990</v>
      </c>
    </row>
    <row r="153" spans="1:3" x14ac:dyDescent="0.25">
      <c r="A153" s="43">
        <v>20740528</v>
      </c>
      <c r="B153" t="s">
        <v>251</v>
      </c>
      <c r="C153" s="42">
        <v>42991</v>
      </c>
    </row>
    <row r="154" spans="1:3" x14ac:dyDescent="0.25">
      <c r="A154" s="43">
        <v>20740529</v>
      </c>
      <c r="B154" t="s">
        <v>252</v>
      </c>
      <c r="C154" s="42">
        <v>42992</v>
      </c>
    </row>
    <row r="155" spans="1:3" x14ac:dyDescent="0.25">
      <c r="A155" s="43">
        <v>20740530</v>
      </c>
      <c r="B155" t="s">
        <v>253</v>
      </c>
      <c r="C155" s="42">
        <v>42993</v>
      </c>
    </row>
    <row r="156" spans="1:3" x14ac:dyDescent="0.25">
      <c r="A156" s="43">
        <v>20740531</v>
      </c>
      <c r="B156" t="s">
        <v>254</v>
      </c>
      <c r="C156" s="42">
        <v>42994</v>
      </c>
    </row>
    <row r="157" spans="1:3" x14ac:dyDescent="0.25">
      <c r="A157" s="43">
        <v>20740601</v>
      </c>
      <c r="B157" t="s">
        <v>255</v>
      </c>
      <c r="C157" s="42">
        <v>42995</v>
      </c>
    </row>
    <row r="158" spans="1:3" x14ac:dyDescent="0.25">
      <c r="A158" s="43">
        <v>20740602</v>
      </c>
      <c r="B158" t="s">
        <v>256</v>
      </c>
      <c r="C158" s="42">
        <v>42996</v>
      </c>
    </row>
    <row r="159" spans="1:3" x14ac:dyDescent="0.25">
      <c r="A159" s="43">
        <v>20740603</v>
      </c>
      <c r="B159" t="s">
        <v>257</v>
      </c>
      <c r="C159" s="42">
        <v>42997</v>
      </c>
    </row>
    <row r="160" spans="1:3" x14ac:dyDescent="0.25">
      <c r="A160" s="43">
        <v>20740604</v>
      </c>
      <c r="B160" t="s">
        <v>258</v>
      </c>
      <c r="C160" s="42">
        <v>42998</v>
      </c>
    </row>
    <row r="161" spans="1:3" x14ac:dyDescent="0.25">
      <c r="A161" s="43">
        <v>20740605</v>
      </c>
      <c r="B161" t="s">
        <v>259</v>
      </c>
      <c r="C161" s="42">
        <v>42999</v>
      </c>
    </row>
    <row r="162" spans="1:3" x14ac:dyDescent="0.25">
      <c r="A162" s="43">
        <v>20740606</v>
      </c>
      <c r="B162" t="s">
        <v>260</v>
      </c>
      <c r="C162" s="42">
        <v>43000</v>
      </c>
    </row>
    <row r="163" spans="1:3" x14ac:dyDescent="0.25">
      <c r="A163" s="43">
        <v>20740607</v>
      </c>
      <c r="B163" t="s">
        <v>261</v>
      </c>
      <c r="C163" s="42">
        <v>43001</v>
      </c>
    </row>
    <row r="164" spans="1:3" x14ac:dyDescent="0.25">
      <c r="A164" s="43">
        <v>20740608</v>
      </c>
      <c r="B164" t="s">
        <v>262</v>
      </c>
      <c r="C164" s="42">
        <v>43002</v>
      </c>
    </row>
    <row r="165" spans="1:3" x14ac:dyDescent="0.25">
      <c r="A165" s="43">
        <v>20740609</v>
      </c>
      <c r="B165" t="s">
        <v>263</v>
      </c>
      <c r="C165" s="42">
        <v>43003</v>
      </c>
    </row>
    <row r="166" spans="1:3" x14ac:dyDescent="0.25">
      <c r="A166" s="43">
        <v>20740610</v>
      </c>
      <c r="B166" t="s">
        <v>264</v>
      </c>
      <c r="C166" s="42">
        <v>43004</v>
      </c>
    </row>
    <row r="167" spans="1:3" x14ac:dyDescent="0.25">
      <c r="A167" s="43">
        <v>20740611</v>
      </c>
      <c r="B167" t="s">
        <v>265</v>
      </c>
      <c r="C167" s="42">
        <v>43005</v>
      </c>
    </row>
    <row r="168" spans="1:3" x14ac:dyDescent="0.25">
      <c r="A168" s="43">
        <v>20740612</v>
      </c>
      <c r="B168" t="s">
        <v>266</v>
      </c>
      <c r="C168" s="42">
        <v>43006</v>
      </c>
    </row>
    <row r="169" spans="1:3" x14ac:dyDescent="0.25">
      <c r="A169" s="43">
        <v>20740613</v>
      </c>
      <c r="B169" t="s">
        <v>267</v>
      </c>
      <c r="C169" s="42">
        <v>43007</v>
      </c>
    </row>
    <row r="170" spans="1:3" x14ac:dyDescent="0.25">
      <c r="A170" s="43">
        <v>20740614</v>
      </c>
      <c r="B170" t="s">
        <v>268</v>
      </c>
      <c r="C170" s="42">
        <v>43008</v>
      </c>
    </row>
    <row r="171" spans="1:3" x14ac:dyDescent="0.25">
      <c r="A171" s="43">
        <v>20740615</v>
      </c>
      <c r="B171" t="s">
        <v>269</v>
      </c>
      <c r="C171" s="42">
        <v>43009</v>
      </c>
    </row>
    <row r="172" spans="1:3" x14ac:dyDescent="0.25">
      <c r="A172" s="43">
        <v>20740616</v>
      </c>
      <c r="B172" t="s">
        <v>270</v>
      </c>
      <c r="C172" s="42">
        <v>43010</v>
      </c>
    </row>
    <row r="173" spans="1:3" x14ac:dyDescent="0.25">
      <c r="A173" s="43">
        <v>20740617</v>
      </c>
      <c r="B173" t="s">
        <v>271</v>
      </c>
      <c r="C173" s="42">
        <v>43011</v>
      </c>
    </row>
    <row r="174" spans="1:3" x14ac:dyDescent="0.25">
      <c r="A174" s="43">
        <v>20740618</v>
      </c>
      <c r="B174" t="s">
        <v>272</v>
      </c>
      <c r="C174" s="42">
        <v>43012</v>
      </c>
    </row>
    <row r="175" spans="1:3" x14ac:dyDescent="0.25">
      <c r="A175" s="43">
        <v>20740619</v>
      </c>
      <c r="B175" t="s">
        <v>273</v>
      </c>
      <c r="C175" s="42">
        <v>43013</v>
      </c>
    </row>
    <row r="176" spans="1:3" x14ac:dyDescent="0.25">
      <c r="A176" s="43">
        <v>20740620</v>
      </c>
      <c r="B176" t="s">
        <v>274</v>
      </c>
      <c r="C176" s="42">
        <v>43014</v>
      </c>
    </row>
    <row r="177" spans="1:3" x14ac:dyDescent="0.25">
      <c r="A177" s="43">
        <v>20740621</v>
      </c>
      <c r="B177" t="s">
        <v>275</v>
      </c>
      <c r="C177" s="42">
        <v>43015</v>
      </c>
    </row>
    <row r="178" spans="1:3" x14ac:dyDescent="0.25">
      <c r="A178" s="43">
        <v>20740622</v>
      </c>
      <c r="B178" t="s">
        <v>276</v>
      </c>
      <c r="C178" s="42">
        <v>43016</v>
      </c>
    </row>
    <row r="179" spans="1:3" x14ac:dyDescent="0.25">
      <c r="A179" s="43">
        <v>20740623</v>
      </c>
      <c r="B179" t="s">
        <v>277</v>
      </c>
      <c r="C179" s="42">
        <v>43017</v>
      </c>
    </row>
    <row r="180" spans="1:3" x14ac:dyDescent="0.25">
      <c r="A180" s="43">
        <v>20740624</v>
      </c>
      <c r="B180" t="s">
        <v>278</v>
      </c>
      <c r="C180" s="42">
        <v>43018</v>
      </c>
    </row>
    <row r="181" spans="1:3" x14ac:dyDescent="0.25">
      <c r="A181" s="43">
        <v>20740625</v>
      </c>
      <c r="B181" t="s">
        <v>279</v>
      </c>
      <c r="C181" s="42">
        <v>43019</v>
      </c>
    </row>
    <row r="182" spans="1:3" x14ac:dyDescent="0.25">
      <c r="A182" s="43">
        <v>20740626</v>
      </c>
      <c r="B182" t="s">
        <v>280</v>
      </c>
      <c r="C182" s="42">
        <v>43020</v>
      </c>
    </row>
    <row r="183" spans="1:3" x14ac:dyDescent="0.25">
      <c r="A183" s="43">
        <v>20740627</v>
      </c>
      <c r="B183" t="s">
        <v>281</v>
      </c>
      <c r="C183" s="42">
        <v>43021</v>
      </c>
    </row>
    <row r="184" spans="1:3" x14ac:dyDescent="0.25">
      <c r="A184" s="43">
        <v>20740628</v>
      </c>
      <c r="B184" t="s">
        <v>282</v>
      </c>
      <c r="C184" s="42">
        <v>43022</v>
      </c>
    </row>
    <row r="185" spans="1:3" x14ac:dyDescent="0.25">
      <c r="A185" s="43">
        <v>20740629</v>
      </c>
      <c r="B185" t="s">
        <v>283</v>
      </c>
      <c r="C185" s="42">
        <v>43023</v>
      </c>
    </row>
    <row r="186" spans="1:3" x14ac:dyDescent="0.25">
      <c r="A186" s="43">
        <v>20740630</v>
      </c>
      <c r="B186" t="s">
        <v>284</v>
      </c>
      <c r="C186" s="42">
        <v>43024</v>
      </c>
    </row>
    <row r="187" spans="1:3" x14ac:dyDescent="0.25">
      <c r="A187" s="43">
        <v>20740631</v>
      </c>
      <c r="B187" t="s">
        <v>83</v>
      </c>
      <c r="C187" s="42">
        <v>43025</v>
      </c>
    </row>
    <row r="188" spans="1:3" x14ac:dyDescent="0.25">
      <c r="A188" s="43">
        <v>20740701</v>
      </c>
      <c r="B188" t="s">
        <v>285</v>
      </c>
      <c r="C188" s="42">
        <v>43026</v>
      </c>
    </row>
    <row r="189" spans="1:3" x14ac:dyDescent="0.25">
      <c r="A189" s="43">
        <v>20740702</v>
      </c>
      <c r="B189" t="s">
        <v>286</v>
      </c>
      <c r="C189" s="42">
        <v>43027</v>
      </c>
    </row>
    <row r="190" spans="1:3" x14ac:dyDescent="0.25">
      <c r="A190" s="43">
        <v>20740703</v>
      </c>
      <c r="B190" t="s">
        <v>287</v>
      </c>
      <c r="C190" s="42">
        <v>43028</v>
      </c>
    </row>
    <row r="191" spans="1:3" x14ac:dyDescent="0.25">
      <c r="A191" s="43">
        <v>20740704</v>
      </c>
      <c r="B191" t="s">
        <v>288</v>
      </c>
      <c r="C191" s="42">
        <v>43029</v>
      </c>
    </row>
    <row r="192" spans="1:3" x14ac:dyDescent="0.25">
      <c r="A192" s="43">
        <v>20740705</v>
      </c>
      <c r="B192" t="s">
        <v>289</v>
      </c>
      <c r="C192" s="42">
        <v>43030</v>
      </c>
    </row>
    <row r="193" spans="1:3" x14ac:dyDescent="0.25">
      <c r="A193" s="43">
        <v>20740706</v>
      </c>
      <c r="B193" t="s">
        <v>290</v>
      </c>
      <c r="C193" s="42">
        <v>43031</v>
      </c>
    </row>
    <row r="194" spans="1:3" x14ac:dyDescent="0.25">
      <c r="A194" s="43">
        <v>20740707</v>
      </c>
      <c r="B194" t="s">
        <v>291</v>
      </c>
      <c r="C194" s="42">
        <v>43032</v>
      </c>
    </row>
    <row r="195" spans="1:3" x14ac:dyDescent="0.25">
      <c r="A195" s="43">
        <v>20740708</v>
      </c>
      <c r="B195" t="s">
        <v>292</v>
      </c>
      <c r="C195" s="42">
        <v>43033</v>
      </c>
    </row>
    <row r="196" spans="1:3" x14ac:dyDescent="0.25">
      <c r="A196" s="43">
        <v>20740709</v>
      </c>
      <c r="B196" t="s">
        <v>293</v>
      </c>
      <c r="C196" s="42">
        <v>43034</v>
      </c>
    </row>
    <row r="197" spans="1:3" x14ac:dyDescent="0.25">
      <c r="A197" s="43">
        <v>20740710</v>
      </c>
      <c r="B197" t="s">
        <v>294</v>
      </c>
      <c r="C197" s="42">
        <v>43035</v>
      </c>
    </row>
    <row r="198" spans="1:3" x14ac:dyDescent="0.25">
      <c r="A198" s="43">
        <v>20740711</v>
      </c>
      <c r="B198" t="s">
        <v>295</v>
      </c>
      <c r="C198" s="42">
        <v>43036</v>
      </c>
    </row>
    <row r="199" spans="1:3" x14ac:dyDescent="0.25">
      <c r="A199" s="43">
        <v>20740712</v>
      </c>
      <c r="B199" t="s">
        <v>296</v>
      </c>
      <c r="C199" s="42">
        <v>43037</v>
      </c>
    </row>
    <row r="200" spans="1:3" x14ac:dyDescent="0.25">
      <c r="A200" s="43">
        <v>20740713</v>
      </c>
      <c r="B200" t="s">
        <v>297</v>
      </c>
      <c r="C200" s="42">
        <v>43038</v>
      </c>
    </row>
    <row r="201" spans="1:3" x14ac:dyDescent="0.25">
      <c r="A201" s="43">
        <v>20740714</v>
      </c>
      <c r="B201" t="s">
        <v>298</v>
      </c>
      <c r="C201" s="42">
        <v>43039</v>
      </c>
    </row>
    <row r="202" spans="1:3" x14ac:dyDescent="0.25">
      <c r="A202" s="43">
        <v>20740715</v>
      </c>
      <c r="B202" t="s">
        <v>299</v>
      </c>
      <c r="C202" s="42">
        <v>43040</v>
      </c>
    </row>
    <row r="203" spans="1:3" x14ac:dyDescent="0.25">
      <c r="A203" s="43">
        <v>20740716</v>
      </c>
      <c r="B203" t="s">
        <v>300</v>
      </c>
      <c r="C203" s="42">
        <v>43041</v>
      </c>
    </row>
    <row r="204" spans="1:3" x14ac:dyDescent="0.25">
      <c r="A204" s="43">
        <v>20740717</v>
      </c>
      <c r="B204" t="s">
        <v>301</v>
      </c>
      <c r="C204" s="42">
        <v>43042</v>
      </c>
    </row>
    <row r="205" spans="1:3" x14ac:dyDescent="0.25">
      <c r="A205" s="43">
        <v>20740718</v>
      </c>
      <c r="B205" t="s">
        <v>302</v>
      </c>
      <c r="C205" s="42">
        <v>43043</v>
      </c>
    </row>
    <row r="206" spans="1:3" x14ac:dyDescent="0.25">
      <c r="A206" s="43">
        <v>20740719</v>
      </c>
      <c r="B206" t="s">
        <v>303</v>
      </c>
      <c r="C206" s="42">
        <v>43044</v>
      </c>
    </row>
    <row r="207" spans="1:3" x14ac:dyDescent="0.25">
      <c r="A207" s="43">
        <v>20740720</v>
      </c>
      <c r="B207" t="s">
        <v>304</v>
      </c>
      <c r="C207" s="42">
        <v>43045</v>
      </c>
    </row>
    <row r="208" spans="1:3" x14ac:dyDescent="0.25">
      <c r="A208" s="43">
        <v>20740721</v>
      </c>
      <c r="B208" t="s">
        <v>305</v>
      </c>
      <c r="C208" s="42">
        <v>43046</v>
      </c>
    </row>
    <row r="209" spans="1:3" x14ac:dyDescent="0.25">
      <c r="A209" s="43">
        <v>20740722</v>
      </c>
      <c r="B209" t="s">
        <v>306</v>
      </c>
      <c r="C209" s="42">
        <v>43047</v>
      </c>
    </row>
    <row r="210" spans="1:3" x14ac:dyDescent="0.25">
      <c r="A210" s="43">
        <v>20740723</v>
      </c>
      <c r="B210" t="s">
        <v>307</v>
      </c>
      <c r="C210" s="42">
        <v>43048</v>
      </c>
    </row>
    <row r="211" spans="1:3" x14ac:dyDescent="0.25">
      <c r="A211" s="43">
        <v>20740724</v>
      </c>
      <c r="B211" t="s">
        <v>308</v>
      </c>
      <c r="C211" s="42">
        <v>43049</v>
      </c>
    </row>
    <row r="212" spans="1:3" x14ac:dyDescent="0.25">
      <c r="A212" s="43">
        <v>20740725</v>
      </c>
      <c r="B212" t="s">
        <v>309</v>
      </c>
      <c r="C212" s="42">
        <v>43050</v>
      </c>
    </row>
    <row r="213" spans="1:3" x14ac:dyDescent="0.25">
      <c r="A213" s="43">
        <v>20740726</v>
      </c>
      <c r="B213" t="s">
        <v>310</v>
      </c>
      <c r="C213" s="42">
        <v>43051</v>
      </c>
    </row>
    <row r="214" spans="1:3" x14ac:dyDescent="0.25">
      <c r="A214" s="43">
        <v>20740727</v>
      </c>
      <c r="B214" t="s">
        <v>311</v>
      </c>
      <c r="C214" s="42">
        <v>43052</v>
      </c>
    </row>
    <row r="215" spans="1:3" x14ac:dyDescent="0.25">
      <c r="A215" s="43">
        <v>20740728</v>
      </c>
      <c r="B215" t="s">
        <v>312</v>
      </c>
      <c r="C215" s="42">
        <v>43053</v>
      </c>
    </row>
    <row r="216" spans="1:3" x14ac:dyDescent="0.25">
      <c r="A216" s="43">
        <v>20740729</v>
      </c>
      <c r="B216" t="s">
        <v>313</v>
      </c>
      <c r="C216" s="42">
        <v>43054</v>
      </c>
    </row>
    <row r="217" spans="1:3" x14ac:dyDescent="0.25">
      <c r="A217" s="43">
        <v>20740730</v>
      </c>
      <c r="B217" t="s">
        <v>314</v>
      </c>
      <c r="C217" s="42">
        <v>43055</v>
      </c>
    </row>
    <row r="218" spans="1:3" x14ac:dyDescent="0.25">
      <c r="A218" s="43">
        <v>20740801</v>
      </c>
      <c r="B218" t="s">
        <v>315</v>
      </c>
      <c r="C218" s="42">
        <v>43056</v>
      </c>
    </row>
    <row r="219" spans="1:3" x14ac:dyDescent="0.25">
      <c r="A219" s="43">
        <v>20740802</v>
      </c>
      <c r="B219" t="s">
        <v>316</v>
      </c>
      <c r="C219" s="42">
        <v>43057</v>
      </c>
    </row>
    <row r="220" spans="1:3" x14ac:dyDescent="0.25">
      <c r="A220" s="43">
        <v>20740803</v>
      </c>
      <c r="B220" t="s">
        <v>317</v>
      </c>
      <c r="C220" s="42">
        <v>43058</v>
      </c>
    </row>
    <row r="221" spans="1:3" x14ac:dyDescent="0.25">
      <c r="A221" s="43">
        <v>20740804</v>
      </c>
      <c r="B221" t="s">
        <v>318</v>
      </c>
      <c r="C221" s="42">
        <v>43059</v>
      </c>
    </row>
    <row r="222" spans="1:3" x14ac:dyDescent="0.25">
      <c r="A222" s="43">
        <v>20740805</v>
      </c>
      <c r="B222" t="s">
        <v>319</v>
      </c>
      <c r="C222" s="42">
        <v>43060</v>
      </c>
    </row>
    <row r="223" spans="1:3" x14ac:dyDescent="0.25">
      <c r="A223" s="43">
        <v>20740806</v>
      </c>
      <c r="B223" t="s">
        <v>320</v>
      </c>
      <c r="C223" s="42">
        <v>43061</v>
      </c>
    </row>
    <row r="224" spans="1:3" x14ac:dyDescent="0.25">
      <c r="A224" s="43">
        <v>20740807</v>
      </c>
      <c r="B224" t="s">
        <v>321</v>
      </c>
      <c r="C224" s="42">
        <v>43062</v>
      </c>
    </row>
    <row r="225" spans="1:3" x14ac:dyDescent="0.25">
      <c r="A225" s="43">
        <v>20740808</v>
      </c>
      <c r="B225" t="s">
        <v>322</v>
      </c>
      <c r="C225" s="42">
        <v>43063</v>
      </c>
    </row>
    <row r="226" spans="1:3" x14ac:dyDescent="0.25">
      <c r="A226" s="43">
        <v>20740809</v>
      </c>
      <c r="B226" t="s">
        <v>323</v>
      </c>
      <c r="C226" s="42">
        <v>43064</v>
      </c>
    </row>
    <row r="227" spans="1:3" x14ac:dyDescent="0.25">
      <c r="A227" s="43">
        <v>20740810</v>
      </c>
      <c r="B227" t="s">
        <v>324</v>
      </c>
      <c r="C227" s="42">
        <v>43065</v>
      </c>
    </row>
    <row r="228" spans="1:3" x14ac:dyDescent="0.25">
      <c r="A228" s="43">
        <v>20740811</v>
      </c>
      <c r="B228" t="s">
        <v>325</v>
      </c>
      <c r="C228" s="42">
        <v>43066</v>
      </c>
    </row>
    <row r="229" spans="1:3" x14ac:dyDescent="0.25">
      <c r="A229" s="43">
        <v>20740812</v>
      </c>
      <c r="B229" t="s">
        <v>326</v>
      </c>
      <c r="C229" s="42">
        <v>43067</v>
      </c>
    </row>
    <row r="230" spans="1:3" x14ac:dyDescent="0.25">
      <c r="A230" s="43">
        <v>20740813</v>
      </c>
      <c r="B230" t="s">
        <v>327</v>
      </c>
      <c r="C230" s="42">
        <v>43068</v>
      </c>
    </row>
    <row r="231" spans="1:3" x14ac:dyDescent="0.25">
      <c r="A231" s="43">
        <v>20740814</v>
      </c>
      <c r="B231" t="s">
        <v>328</v>
      </c>
      <c r="C231" s="42">
        <v>43069</v>
      </c>
    </row>
    <row r="232" spans="1:3" x14ac:dyDescent="0.25">
      <c r="A232" s="43">
        <v>20740815</v>
      </c>
      <c r="B232" t="s">
        <v>329</v>
      </c>
      <c r="C232" s="42">
        <v>43070</v>
      </c>
    </row>
    <row r="233" spans="1:3" x14ac:dyDescent="0.25">
      <c r="A233" s="43">
        <v>20740816</v>
      </c>
      <c r="B233" t="s">
        <v>330</v>
      </c>
      <c r="C233" s="42">
        <v>43071</v>
      </c>
    </row>
    <row r="234" spans="1:3" x14ac:dyDescent="0.25">
      <c r="A234" s="43">
        <v>20740817</v>
      </c>
      <c r="B234" t="s">
        <v>331</v>
      </c>
      <c r="C234" s="42">
        <v>43072</v>
      </c>
    </row>
    <row r="235" spans="1:3" x14ac:dyDescent="0.25">
      <c r="A235" s="43">
        <v>20740818</v>
      </c>
      <c r="B235" t="s">
        <v>332</v>
      </c>
      <c r="C235" s="42">
        <v>43073</v>
      </c>
    </row>
    <row r="236" spans="1:3" x14ac:dyDescent="0.25">
      <c r="A236" s="43">
        <v>20740819</v>
      </c>
      <c r="B236" t="s">
        <v>333</v>
      </c>
      <c r="C236" s="42">
        <v>43074</v>
      </c>
    </row>
    <row r="237" spans="1:3" x14ac:dyDescent="0.25">
      <c r="A237" s="43">
        <v>20740820</v>
      </c>
      <c r="B237" t="s">
        <v>334</v>
      </c>
      <c r="C237" s="42">
        <v>43075</v>
      </c>
    </row>
    <row r="238" spans="1:3" x14ac:dyDescent="0.25">
      <c r="A238" s="43">
        <v>20740821</v>
      </c>
      <c r="B238" t="s">
        <v>335</v>
      </c>
      <c r="C238" s="42">
        <v>43076</v>
      </c>
    </row>
    <row r="239" spans="1:3" x14ac:dyDescent="0.25">
      <c r="A239" s="43">
        <v>20740822</v>
      </c>
      <c r="B239" t="s">
        <v>336</v>
      </c>
      <c r="C239" s="42">
        <v>43077</v>
      </c>
    </row>
    <row r="240" spans="1:3" x14ac:dyDescent="0.25">
      <c r="A240" s="43">
        <v>20740823</v>
      </c>
      <c r="B240" t="s">
        <v>337</v>
      </c>
      <c r="C240" s="42">
        <v>43078</v>
      </c>
    </row>
    <row r="241" spans="1:3" x14ac:dyDescent="0.25">
      <c r="A241" s="43">
        <v>20740824</v>
      </c>
      <c r="B241" t="s">
        <v>338</v>
      </c>
      <c r="C241" s="42">
        <v>43079</v>
      </c>
    </row>
    <row r="242" spans="1:3" x14ac:dyDescent="0.25">
      <c r="A242" s="43">
        <v>20740825</v>
      </c>
      <c r="B242" t="s">
        <v>339</v>
      </c>
      <c r="C242" s="42">
        <v>43080</v>
      </c>
    </row>
    <row r="243" spans="1:3" x14ac:dyDescent="0.25">
      <c r="A243" s="43">
        <v>20740826</v>
      </c>
      <c r="B243" t="s">
        <v>340</v>
      </c>
      <c r="C243" s="42">
        <v>43081</v>
      </c>
    </row>
    <row r="244" spans="1:3" x14ac:dyDescent="0.25">
      <c r="A244" s="43">
        <v>20740827</v>
      </c>
      <c r="B244" t="s">
        <v>341</v>
      </c>
      <c r="C244" s="42">
        <v>43082</v>
      </c>
    </row>
    <row r="245" spans="1:3" x14ac:dyDescent="0.25">
      <c r="A245" s="43">
        <v>20740828</v>
      </c>
      <c r="B245" t="s">
        <v>342</v>
      </c>
      <c r="C245" s="42">
        <v>43083</v>
      </c>
    </row>
    <row r="246" spans="1:3" x14ac:dyDescent="0.25">
      <c r="A246" s="43">
        <v>20740829</v>
      </c>
      <c r="B246" t="s">
        <v>343</v>
      </c>
      <c r="C246" s="42">
        <v>43084</v>
      </c>
    </row>
    <row r="247" spans="1:3" x14ac:dyDescent="0.25">
      <c r="A247" s="43">
        <v>20740901</v>
      </c>
      <c r="B247" t="s">
        <v>344</v>
      </c>
      <c r="C247" s="42">
        <v>43085</v>
      </c>
    </row>
    <row r="248" spans="1:3" x14ac:dyDescent="0.25">
      <c r="A248" s="43">
        <v>20740902</v>
      </c>
      <c r="B248" t="s">
        <v>345</v>
      </c>
      <c r="C248" s="42">
        <v>43086</v>
      </c>
    </row>
    <row r="249" spans="1:3" x14ac:dyDescent="0.25">
      <c r="A249" s="43">
        <v>20740903</v>
      </c>
      <c r="B249" t="s">
        <v>346</v>
      </c>
      <c r="C249" s="42">
        <v>43087</v>
      </c>
    </row>
    <row r="250" spans="1:3" x14ac:dyDescent="0.25">
      <c r="A250" s="43">
        <v>20740904</v>
      </c>
      <c r="B250" t="s">
        <v>347</v>
      </c>
      <c r="C250" s="42">
        <v>43088</v>
      </c>
    </row>
    <row r="251" spans="1:3" x14ac:dyDescent="0.25">
      <c r="A251" s="43">
        <v>20740905</v>
      </c>
      <c r="B251" t="s">
        <v>348</v>
      </c>
      <c r="C251" s="42">
        <v>43089</v>
      </c>
    </row>
    <row r="252" spans="1:3" x14ac:dyDescent="0.25">
      <c r="A252" s="43">
        <v>20740906</v>
      </c>
      <c r="B252" t="s">
        <v>349</v>
      </c>
      <c r="C252" s="42">
        <v>43090</v>
      </c>
    </row>
    <row r="253" spans="1:3" x14ac:dyDescent="0.25">
      <c r="A253" s="43">
        <v>20740907</v>
      </c>
      <c r="B253" t="s">
        <v>350</v>
      </c>
      <c r="C253" s="42">
        <v>43091</v>
      </c>
    </row>
    <row r="254" spans="1:3" x14ac:dyDescent="0.25">
      <c r="A254" s="43">
        <v>20740908</v>
      </c>
      <c r="B254" t="s">
        <v>351</v>
      </c>
      <c r="C254" s="42">
        <v>43092</v>
      </c>
    </row>
    <row r="255" spans="1:3" x14ac:dyDescent="0.25">
      <c r="A255" s="43">
        <v>20740909</v>
      </c>
      <c r="B255" t="s">
        <v>352</v>
      </c>
      <c r="C255" s="42">
        <v>43093</v>
      </c>
    </row>
    <row r="256" spans="1:3" x14ac:dyDescent="0.25">
      <c r="A256" s="43">
        <v>20740910</v>
      </c>
      <c r="B256" t="s">
        <v>353</v>
      </c>
      <c r="C256" s="42">
        <v>43094</v>
      </c>
    </row>
    <row r="257" spans="1:3" x14ac:dyDescent="0.25">
      <c r="A257" s="43">
        <v>20740911</v>
      </c>
      <c r="B257" t="s">
        <v>354</v>
      </c>
      <c r="C257" s="42">
        <v>43095</v>
      </c>
    </row>
    <row r="258" spans="1:3" x14ac:dyDescent="0.25">
      <c r="A258" s="43">
        <v>20740912</v>
      </c>
      <c r="B258" t="s">
        <v>355</v>
      </c>
      <c r="C258" s="42">
        <v>43096</v>
      </c>
    </row>
    <row r="259" spans="1:3" x14ac:dyDescent="0.25">
      <c r="A259" s="43">
        <v>20740913</v>
      </c>
      <c r="B259" t="s">
        <v>356</v>
      </c>
      <c r="C259" s="42">
        <v>43097</v>
      </c>
    </row>
    <row r="260" spans="1:3" x14ac:dyDescent="0.25">
      <c r="A260" s="43">
        <v>20740914</v>
      </c>
      <c r="B260" t="s">
        <v>357</v>
      </c>
      <c r="C260" s="42">
        <v>43098</v>
      </c>
    </row>
    <row r="261" spans="1:3" x14ac:dyDescent="0.25">
      <c r="A261" s="43">
        <v>20740915</v>
      </c>
      <c r="B261" t="s">
        <v>358</v>
      </c>
      <c r="C261" s="42">
        <v>43099</v>
      </c>
    </row>
    <row r="262" spans="1:3" x14ac:dyDescent="0.25">
      <c r="A262" s="43">
        <v>20740916</v>
      </c>
      <c r="B262" t="s">
        <v>359</v>
      </c>
      <c r="C262" s="42">
        <v>43100</v>
      </c>
    </row>
    <row r="263" spans="1:3" x14ac:dyDescent="0.25">
      <c r="A263" s="43">
        <v>20740917</v>
      </c>
      <c r="B263" t="s">
        <v>360</v>
      </c>
      <c r="C263" s="42">
        <v>43101</v>
      </c>
    </row>
    <row r="264" spans="1:3" x14ac:dyDescent="0.25">
      <c r="A264" s="43">
        <v>20740918</v>
      </c>
      <c r="B264" t="s">
        <v>361</v>
      </c>
      <c r="C264" s="42">
        <v>43102</v>
      </c>
    </row>
    <row r="265" spans="1:3" x14ac:dyDescent="0.25">
      <c r="A265" s="43">
        <v>20740919</v>
      </c>
      <c r="B265" t="s">
        <v>362</v>
      </c>
      <c r="C265" s="42">
        <v>43103</v>
      </c>
    </row>
    <row r="266" spans="1:3" x14ac:dyDescent="0.25">
      <c r="A266" s="43">
        <v>20740920</v>
      </c>
      <c r="B266" t="s">
        <v>363</v>
      </c>
      <c r="C266" s="42">
        <v>43104</v>
      </c>
    </row>
    <row r="267" spans="1:3" x14ac:dyDescent="0.25">
      <c r="A267" s="43">
        <v>20740921</v>
      </c>
      <c r="B267" t="s">
        <v>364</v>
      </c>
      <c r="C267" s="42">
        <v>43105</v>
      </c>
    </row>
    <row r="268" spans="1:3" x14ac:dyDescent="0.25">
      <c r="A268" s="43">
        <v>20740922</v>
      </c>
      <c r="B268" t="s">
        <v>365</v>
      </c>
      <c r="C268" s="42">
        <v>43106</v>
      </c>
    </row>
    <row r="269" spans="1:3" x14ac:dyDescent="0.25">
      <c r="A269" s="43">
        <v>20740923</v>
      </c>
      <c r="B269" t="s">
        <v>366</v>
      </c>
      <c r="C269" s="42">
        <v>43107</v>
      </c>
    </row>
    <row r="270" spans="1:3" x14ac:dyDescent="0.25">
      <c r="A270" s="43">
        <v>20740924</v>
      </c>
      <c r="B270" t="s">
        <v>367</v>
      </c>
      <c r="C270" s="42">
        <v>43108</v>
      </c>
    </row>
    <row r="271" spans="1:3" x14ac:dyDescent="0.25">
      <c r="A271" s="43">
        <v>20740925</v>
      </c>
      <c r="B271" t="s">
        <v>368</v>
      </c>
      <c r="C271" s="42">
        <v>43109</v>
      </c>
    </row>
    <row r="272" spans="1:3" x14ac:dyDescent="0.25">
      <c r="A272" s="43">
        <v>20740926</v>
      </c>
      <c r="B272" t="s">
        <v>369</v>
      </c>
      <c r="C272" s="42">
        <v>43110</v>
      </c>
    </row>
    <row r="273" spans="1:3" x14ac:dyDescent="0.25">
      <c r="A273" s="43">
        <v>20740927</v>
      </c>
      <c r="B273" t="s">
        <v>370</v>
      </c>
      <c r="C273" s="42">
        <v>43111</v>
      </c>
    </row>
    <row r="274" spans="1:3" x14ac:dyDescent="0.25">
      <c r="A274" s="43">
        <v>20740928</v>
      </c>
      <c r="B274" t="s">
        <v>371</v>
      </c>
      <c r="C274" s="42">
        <v>43112</v>
      </c>
    </row>
    <row r="275" spans="1:3" x14ac:dyDescent="0.25">
      <c r="A275" s="43">
        <v>20740929</v>
      </c>
      <c r="B275" t="s">
        <v>372</v>
      </c>
      <c r="C275" s="42">
        <v>43113</v>
      </c>
    </row>
    <row r="276" spans="1:3" x14ac:dyDescent="0.25">
      <c r="A276" s="43">
        <v>20740930</v>
      </c>
      <c r="B276" t="s">
        <v>373</v>
      </c>
      <c r="C276" s="42">
        <v>43114</v>
      </c>
    </row>
    <row r="277" spans="1:3" x14ac:dyDescent="0.25">
      <c r="A277" s="43">
        <v>20741001</v>
      </c>
      <c r="B277" t="s">
        <v>374</v>
      </c>
      <c r="C277" s="42">
        <v>43115</v>
      </c>
    </row>
    <row r="278" spans="1:3" x14ac:dyDescent="0.25">
      <c r="A278" s="43">
        <v>20741002</v>
      </c>
      <c r="B278" t="s">
        <v>375</v>
      </c>
      <c r="C278" s="42">
        <v>43116</v>
      </c>
    </row>
    <row r="279" spans="1:3" x14ac:dyDescent="0.25">
      <c r="A279" s="43">
        <v>20741003</v>
      </c>
      <c r="B279" t="s">
        <v>376</v>
      </c>
      <c r="C279" s="42">
        <v>43117</v>
      </c>
    </row>
    <row r="280" spans="1:3" x14ac:dyDescent="0.25">
      <c r="A280" s="43">
        <v>20741004</v>
      </c>
      <c r="B280" t="s">
        <v>377</v>
      </c>
      <c r="C280" s="42">
        <v>43118</v>
      </c>
    </row>
    <row r="281" spans="1:3" x14ac:dyDescent="0.25">
      <c r="A281" s="43">
        <v>20741005</v>
      </c>
      <c r="B281" t="s">
        <v>378</v>
      </c>
      <c r="C281" s="42">
        <v>43119</v>
      </c>
    </row>
    <row r="282" spans="1:3" x14ac:dyDescent="0.25">
      <c r="A282" s="43">
        <v>20741006</v>
      </c>
      <c r="B282" t="s">
        <v>379</v>
      </c>
      <c r="C282" s="42">
        <v>43120</v>
      </c>
    </row>
    <row r="283" spans="1:3" x14ac:dyDescent="0.25">
      <c r="A283" s="43">
        <v>20741007</v>
      </c>
      <c r="B283" t="s">
        <v>380</v>
      </c>
      <c r="C283" s="42">
        <v>43121</v>
      </c>
    </row>
    <row r="284" spans="1:3" x14ac:dyDescent="0.25">
      <c r="A284" s="43">
        <v>20741008</v>
      </c>
      <c r="B284" t="s">
        <v>381</v>
      </c>
      <c r="C284" s="42">
        <v>43122</v>
      </c>
    </row>
    <row r="285" spans="1:3" x14ac:dyDescent="0.25">
      <c r="A285" s="43">
        <v>20741009</v>
      </c>
      <c r="B285" t="s">
        <v>382</v>
      </c>
      <c r="C285" s="42">
        <v>43123</v>
      </c>
    </row>
    <row r="286" spans="1:3" x14ac:dyDescent="0.25">
      <c r="A286" s="43">
        <v>20741010</v>
      </c>
      <c r="B286" t="s">
        <v>383</v>
      </c>
      <c r="C286" s="42">
        <v>43124</v>
      </c>
    </row>
    <row r="287" spans="1:3" x14ac:dyDescent="0.25">
      <c r="A287" s="43">
        <v>20741011</v>
      </c>
      <c r="B287" t="s">
        <v>384</v>
      </c>
      <c r="C287" s="42">
        <v>43125</v>
      </c>
    </row>
    <row r="288" spans="1:3" x14ac:dyDescent="0.25">
      <c r="A288" s="43">
        <v>20741012</v>
      </c>
      <c r="B288" t="s">
        <v>385</v>
      </c>
      <c r="C288" s="42">
        <v>43126</v>
      </c>
    </row>
    <row r="289" spans="1:3" x14ac:dyDescent="0.25">
      <c r="A289" s="43">
        <v>20741013</v>
      </c>
      <c r="B289" t="s">
        <v>386</v>
      </c>
      <c r="C289" s="42">
        <v>43127</v>
      </c>
    </row>
    <row r="290" spans="1:3" x14ac:dyDescent="0.25">
      <c r="A290" s="43">
        <v>20741014</v>
      </c>
      <c r="B290" t="s">
        <v>387</v>
      </c>
      <c r="C290" s="42">
        <v>43128</v>
      </c>
    </row>
    <row r="291" spans="1:3" x14ac:dyDescent="0.25">
      <c r="A291" s="43">
        <v>20741015</v>
      </c>
      <c r="B291" t="s">
        <v>388</v>
      </c>
      <c r="C291" s="42">
        <v>43129</v>
      </c>
    </row>
    <row r="292" spans="1:3" x14ac:dyDescent="0.25">
      <c r="A292" s="43">
        <v>20741016</v>
      </c>
      <c r="B292" t="s">
        <v>389</v>
      </c>
      <c r="C292" s="42">
        <v>43130</v>
      </c>
    </row>
    <row r="293" spans="1:3" x14ac:dyDescent="0.25">
      <c r="A293" s="43">
        <v>20741017</v>
      </c>
      <c r="B293" t="s">
        <v>390</v>
      </c>
      <c r="C293" s="42">
        <v>43131</v>
      </c>
    </row>
    <row r="294" spans="1:3" x14ac:dyDescent="0.25">
      <c r="A294" s="43">
        <v>20741018</v>
      </c>
      <c r="B294" t="s">
        <v>391</v>
      </c>
      <c r="C294" s="42">
        <v>43132</v>
      </c>
    </row>
    <row r="295" spans="1:3" x14ac:dyDescent="0.25">
      <c r="A295" s="43">
        <v>20741019</v>
      </c>
      <c r="B295" t="s">
        <v>392</v>
      </c>
      <c r="C295" s="42">
        <v>43133</v>
      </c>
    </row>
    <row r="296" spans="1:3" x14ac:dyDescent="0.25">
      <c r="A296" s="43">
        <v>20741020</v>
      </c>
      <c r="B296" t="s">
        <v>393</v>
      </c>
      <c r="C296" s="42">
        <v>43134</v>
      </c>
    </row>
    <row r="297" spans="1:3" x14ac:dyDescent="0.25">
      <c r="A297" s="43">
        <v>20741021</v>
      </c>
      <c r="B297" t="s">
        <v>394</v>
      </c>
      <c r="C297" s="42">
        <v>43135</v>
      </c>
    </row>
    <row r="298" spans="1:3" x14ac:dyDescent="0.25">
      <c r="A298" s="43">
        <v>20741022</v>
      </c>
      <c r="B298" t="s">
        <v>395</v>
      </c>
      <c r="C298" s="42">
        <v>43136</v>
      </c>
    </row>
    <row r="299" spans="1:3" x14ac:dyDescent="0.25">
      <c r="A299" s="43">
        <v>20741023</v>
      </c>
      <c r="B299" t="s">
        <v>396</v>
      </c>
      <c r="C299" s="42">
        <v>43137</v>
      </c>
    </row>
    <row r="300" spans="1:3" x14ac:dyDescent="0.25">
      <c r="A300" s="43">
        <v>20741024</v>
      </c>
      <c r="B300" t="s">
        <v>397</v>
      </c>
      <c r="C300" s="42">
        <v>43138</v>
      </c>
    </row>
    <row r="301" spans="1:3" x14ac:dyDescent="0.25">
      <c r="A301" s="43">
        <v>20741025</v>
      </c>
      <c r="B301" t="s">
        <v>398</v>
      </c>
      <c r="C301" s="42">
        <v>43139</v>
      </c>
    </row>
    <row r="302" spans="1:3" x14ac:dyDescent="0.25">
      <c r="A302" s="43">
        <v>20741026</v>
      </c>
      <c r="B302" t="s">
        <v>399</v>
      </c>
      <c r="C302" s="42">
        <v>43140</v>
      </c>
    </row>
    <row r="303" spans="1:3" x14ac:dyDescent="0.25">
      <c r="A303" s="43">
        <v>20741027</v>
      </c>
      <c r="B303" t="s">
        <v>400</v>
      </c>
      <c r="C303" s="42">
        <v>43141</v>
      </c>
    </row>
    <row r="304" spans="1:3" x14ac:dyDescent="0.25">
      <c r="A304" s="43">
        <v>20741028</v>
      </c>
      <c r="B304" t="s">
        <v>401</v>
      </c>
      <c r="C304" s="42">
        <v>43142</v>
      </c>
    </row>
    <row r="305" spans="1:3" x14ac:dyDescent="0.25">
      <c r="A305" s="43">
        <v>20741029</v>
      </c>
      <c r="B305" t="s">
        <v>402</v>
      </c>
      <c r="C305" s="42">
        <v>43143</v>
      </c>
    </row>
    <row r="306" spans="1:3" x14ac:dyDescent="0.25">
      <c r="A306" s="43">
        <v>20741101</v>
      </c>
      <c r="B306" t="s">
        <v>403</v>
      </c>
      <c r="C306" s="42">
        <v>43144</v>
      </c>
    </row>
    <row r="307" spans="1:3" x14ac:dyDescent="0.25">
      <c r="A307" s="43">
        <v>20741102</v>
      </c>
      <c r="B307" t="s">
        <v>404</v>
      </c>
      <c r="C307" s="42">
        <v>43145</v>
      </c>
    </row>
    <row r="308" spans="1:3" x14ac:dyDescent="0.25">
      <c r="A308" s="43">
        <v>20741103</v>
      </c>
      <c r="B308" t="s">
        <v>405</v>
      </c>
      <c r="C308" s="42">
        <v>43146</v>
      </c>
    </row>
    <row r="309" spans="1:3" x14ac:dyDescent="0.25">
      <c r="A309" s="43">
        <v>20741104</v>
      </c>
      <c r="B309" t="s">
        <v>406</v>
      </c>
      <c r="C309" s="42">
        <v>43147</v>
      </c>
    </row>
    <row r="310" spans="1:3" x14ac:dyDescent="0.25">
      <c r="A310" s="43">
        <v>20741105</v>
      </c>
      <c r="B310" t="s">
        <v>407</v>
      </c>
      <c r="C310" s="42">
        <v>43148</v>
      </c>
    </row>
    <row r="311" spans="1:3" x14ac:dyDescent="0.25">
      <c r="A311" s="43">
        <v>20741106</v>
      </c>
      <c r="B311" t="s">
        <v>408</v>
      </c>
      <c r="C311" s="42">
        <v>43149</v>
      </c>
    </row>
    <row r="312" spans="1:3" x14ac:dyDescent="0.25">
      <c r="A312" s="43">
        <v>20741107</v>
      </c>
      <c r="B312" t="s">
        <v>409</v>
      </c>
      <c r="C312" s="42">
        <v>43150</v>
      </c>
    </row>
    <row r="313" spans="1:3" x14ac:dyDescent="0.25">
      <c r="A313" s="43">
        <v>20741108</v>
      </c>
      <c r="B313" t="s">
        <v>410</v>
      </c>
      <c r="C313" s="42">
        <v>43151</v>
      </c>
    </row>
    <row r="314" spans="1:3" x14ac:dyDescent="0.25">
      <c r="A314" s="43">
        <v>20741109</v>
      </c>
      <c r="B314" t="s">
        <v>411</v>
      </c>
      <c r="C314" s="42">
        <v>43152</v>
      </c>
    </row>
    <row r="315" spans="1:3" x14ac:dyDescent="0.25">
      <c r="A315" s="43">
        <v>20741110</v>
      </c>
      <c r="B315" t="s">
        <v>412</v>
      </c>
      <c r="C315" s="42">
        <v>43153</v>
      </c>
    </row>
    <row r="316" spans="1:3" x14ac:dyDescent="0.25">
      <c r="A316" s="43">
        <v>20741111</v>
      </c>
      <c r="B316" t="s">
        <v>413</v>
      </c>
      <c r="C316" s="42">
        <v>43154</v>
      </c>
    </row>
    <row r="317" spans="1:3" x14ac:dyDescent="0.25">
      <c r="A317" s="43">
        <v>20741112</v>
      </c>
      <c r="B317" t="s">
        <v>414</v>
      </c>
      <c r="C317" s="42">
        <v>43155</v>
      </c>
    </row>
    <row r="318" spans="1:3" x14ac:dyDescent="0.25">
      <c r="A318" s="43">
        <v>20741113</v>
      </c>
      <c r="B318" t="s">
        <v>415</v>
      </c>
      <c r="C318" s="42">
        <v>43156</v>
      </c>
    </row>
    <row r="319" spans="1:3" x14ac:dyDescent="0.25">
      <c r="A319" s="43">
        <v>20741114</v>
      </c>
      <c r="B319" t="s">
        <v>416</v>
      </c>
      <c r="C319" s="42">
        <v>43157</v>
      </c>
    </row>
    <row r="320" spans="1:3" x14ac:dyDescent="0.25">
      <c r="A320" s="43">
        <v>20741115</v>
      </c>
      <c r="B320" t="s">
        <v>417</v>
      </c>
      <c r="C320" s="42">
        <v>43158</v>
      </c>
    </row>
    <row r="321" spans="1:3" x14ac:dyDescent="0.25">
      <c r="A321" s="43">
        <v>20741116</v>
      </c>
      <c r="B321" t="s">
        <v>418</v>
      </c>
      <c r="C321" s="42">
        <v>43159</v>
      </c>
    </row>
    <row r="322" spans="1:3" x14ac:dyDescent="0.25">
      <c r="A322" s="43">
        <v>20741117</v>
      </c>
      <c r="B322" t="s">
        <v>419</v>
      </c>
      <c r="C322" s="42">
        <v>43160</v>
      </c>
    </row>
    <row r="323" spans="1:3" x14ac:dyDescent="0.25">
      <c r="A323" s="43">
        <v>20741118</v>
      </c>
      <c r="B323" t="s">
        <v>420</v>
      </c>
      <c r="C323" s="42">
        <v>43161</v>
      </c>
    </row>
    <row r="324" spans="1:3" x14ac:dyDescent="0.25">
      <c r="A324" s="43">
        <v>20741119</v>
      </c>
      <c r="B324" t="s">
        <v>421</v>
      </c>
      <c r="C324" s="42">
        <v>43162</v>
      </c>
    </row>
    <row r="325" spans="1:3" x14ac:dyDescent="0.25">
      <c r="A325" s="43">
        <v>20741120</v>
      </c>
      <c r="B325" t="s">
        <v>422</v>
      </c>
      <c r="C325" s="42">
        <v>43163</v>
      </c>
    </row>
    <row r="326" spans="1:3" x14ac:dyDescent="0.25">
      <c r="A326" s="43">
        <v>20741121</v>
      </c>
      <c r="B326" t="s">
        <v>423</v>
      </c>
      <c r="C326" s="42">
        <v>43164</v>
      </c>
    </row>
    <row r="327" spans="1:3" x14ac:dyDescent="0.25">
      <c r="A327" s="43">
        <v>20741122</v>
      </c>
      <c r="B327" t="s">
        <v>424</v>
      </c>
      <c r="C327" s="42">
        <v>43165</v>
      </c>
    </row>
    <row r="328" spans="1:3" x14ac:dyDescent="0.25">
      <c r="A328" s="43">
        <v>20741123</v>
      </c>
      <c r="B328" t="s">
        <v>425</v>
      </c>
      <c r="C328" s="42">
        <v>43166</v>
      </c>
    </row>
    <row r="329" spans="1:3" x14ac:dyDescent="0.25">
      <c r="A329" s="43">
        <v>20741124</v>
      </c>
      <c r="B329" t="s">
        <v>426</v>
      </c>
      <c r="C329" s="42">
        <v>43167</v>
      </c>
    </row>
    <row r="330" spans="1:3" x14ac:dyDescent="0.25">
      <c r="A330" s="43">
        <v>20741125</v>
      </c>
      <c r="B330" t="s">
        <v>427</v>
      </c>
      <c r="C330" s="42">
        <v>43168</v>
      </c>
    </row>
    <row r="331" spans="1:3" x14ac:dyDescent="0.25">
      <c r="A331" s="43">
        <v>20741126</v>
      </c>
      <c r="B331" t="s">
        <v>428</v>
      </c>
      <c r="C331" s="42">
        <v>43169</v>
      </c>
    </row>
    <row r="332" spans="1:3" x14ac:dyDescent="0.25">
      <c r="A332" s="43">
        <v>20741127</v>
      </c>
      <c r="B332" t="s">
        <v>429</v>
      </c>
      <c r="C332" s="42">
        <v>43170</v>
      </c>
    </row>
    <row r="333" spans="1:3" x14ac:dyDescent="0.25">
      <c r="A333" s="43">
        <v>20741128</v>
      </c>
      <c r="B333" t="s">
        <v>430</v>
      </c>
      <c r="C333" s="42">
        <v>43171</v>
      </c>
    </row>
    <row r="334" spans="1:3" x14ac:dyDescent="0.25">
      <c r="A334" s="43">
        <v>20741129</v>
      </c>
      <c r="B334" t="s">
        <v>431</v>
      </c>
      <c r="C334" s="42">
        <v>43172</v>
      </c>
    </row>
    <row r="335" spans="1:3" x14ac:dyDescent="0.25">
      <c r="A335" s="43">
        <v>20741130</v>
      </c>
      <c r="B335" t="s">
        <v>432</v>
      </c>
      <c r="C335" s="42">
        <v>43173</v>
      </c>
    </row>
    <row r="336" spans="1:3" x14ac:dyDescent="0.25">
      <c r="A336" s="43">
        <v>20741201</v>
      </c>
      <c r="B336" t="s">
        <v>433</v>
      </c>
      <c r="C336" s="42">
        <v>43174</v>
      </c>
    </row>
    <row r="337" spans="1:3" x14ac:dyDescent="0.25">
      <c r="A337" s="43">
        <v>20741202</v>
      </c>
      <c r="B337" t="s">
        <v>434</v>
      </c>
      <c r="C337" s="42">
        <v>43175</v>
      </c>
    </row>
    <row r="338" spans="1:3" x14ac:dyDescent="0.25">
      <c r="A338" s="43">
        <v>20741203</v>
      </c>
      <c r="B338" t="s">
        <v>435</v>
      </c>
      <c r="C338" s="42">
        <v>43176</v>
      </c>
    </row>
    <row r="339" spans="1:3" x14ac:dyDescent="0.25">
      <c r="A339" s="43">
        <v>20741204</v>
      </c>
      <c r="B339" t="s">
        <v>436</v>
      </c>
      <c r="C339" s="42">
        <v>43177</v>
      </c>
    </row>
    <row r="340" spans="1:3" x14ac:dyDescent="0.25">
      <c r="A340" s="43">
        <v>20741205</v>
      </c>
      <c r="B340" t="s">
        <v>437</v>
      </c>
      <c r="C340" s="42">
        <v>43178</v>
      </c>
    </row>
    <row r="341" spans="1:3" x14ac:dyDescent="0.25">
      <c r="A341" s="43">
        <v>20741206</v>
      </c>
      <c r="B341" t="s">
        <v>438</v>
      </c>
      <c r="C341" s="42">
        <v>43179</v>
      </c>
    </row>
    <row r="342" spans="1:3" x14ac:dyDescent="0.25">
      <c r="A342" s="43">
        <v>20741207</v>
      </c>
      <c r="B342" t="s">
        <v>439</v>
      </c>
      <c r="C342" s="42">
        <v>43180</v>
      </c>
    </row>
    <row r="343" spans="1:3" x14ac:dyDescent="0.25">
      <c r="A343" s="43">
        <v>20741208</v>
      </c>
      <c r="B343" t="s">
        <v>440</v>
      </c>
      <c r="C343" s="42">
        <v>43181</v>
      </c>
    </row>
    <row r="344" spans="1:3" x14ac:dyDescent="0.25">
      <c r="A344" s="43">
        <v>20741209</v>
      </c>
      <c r="B344" t="s">
        <v>441</v>
      </c>
      <c r="C344" s="42">
        <v>43182</v>
      </c>
    </row>
    <row r="345" spans="1:3" x14ac:dyDescent="0.25">
      <c r="A345" s="43">
        <v>20741210</v>
      </c>
      <c r="B345" t="s">
        <v>442</v>
      </c>
      <c r="C345" s="42">
        <v>43183</v>
      </c>
    </row>
    <row r="346" spans="1:3" x14ac:dyDescent="0.25">
      <c r="A346" s="43">
        <v>20741211</v>
      </c>
      <c r="B346" t="s">
        <v>443</v>
      </c>
      <c r="C346" s="42">
        <v>43184</v>
      </c>
    </row>
    <row r="347" spans="1:3" x14ac:dyDescent="0.25">
      <c r="A347" s="43">
        <v>20741212</v>
      </c>
      <c r="B347" t="s">
        <v>444</v>
      </c>
      <c r="C347" s="42">
        <v>43185</v>
      </c>
    </row>
    <row r="348" spans="1:3" x14ac:dyDescent="0.25">
      <c r="A348" s="43">
        <v>20741213</v>
      </c>
      <c r="B348" t="s">
        <v>445</v>
      </c>
      <c r="C348" s="42">
        <v>43186</v>
      </c>
    </row>
    <row r="349" spans="1:3" x14ac:dyDescent="0.25">
      <c r="A349" s="43">
        <v>20741214</v>
      </c>
      <c r="B349" t="s">
        <v>446</v>
      </c>
      <c r="C349" s="42">
        <v>43187</v>
      </c>
    </row>
    <row r="350" spans="1:3" x14ac:dyDescent="0.25">
      <c r="A350" s="43">
        <v>20741215</v>
      </c>
      <c r="B350" t="s">
        <v>447</v>
      </c>
      <c r="C350" s="42">
        <v>43188</v>
      </c>
    </row>
    <row r="351" spans="1:3" x14ac:dyDescent="0.25">
      <c r="A351" s="43">
        <v>20741216</v>
      </c>
      <c r="B351" t="s">
        <v>448</v>
      </c>
      <c r="C351" s="42">
        <v>43189</v>
      </c>
    </row>
    <row r="352" spans="1:3" x14ac:dyDescent="0.25">
      <c r="A352" s="43">
        <v>20741217</v>
      </c>
      <c r="B352" t="s">
        <v>449</v>
      </c>
      <c r="C352" s="42">
        <v>43190</v>
      </c>
    </row>
    <row r="353" spans="1:3" x14ac:dyDescent="0.25">
      <c r="A353" s="43">
        <v>20741218</v>
      </c>
      <c r="B353" t="s">
        <v>450</v>
      </c>
      <c r="C353" s="42">
        <v>43191</v>
      </c>
    </row>
    <row r="354" spans="1:3" x14ac:dyDescent="0.25">
      <c r="A354" s="43">
        <v>20741219</v>
      </c>
      <c r="B354" t="s">
        <v>451</v>
      </c>
      <c r="C354" s="42">
        <v>43192</v>
      </c>
    </row>
    <row r="355" spans="1:3" x14ac:dyDescent="0.25">
      <c r="A355" s="43">
        <v>20741220</v>
      </c>
      <c r="B355" t="s">
        <v>452</v>
      </c>
      <c r="C355" s="42">
        <v>43193</v>
      </c>
    </row>
    <row r="356" spans="1:3" x14ac:dyDescent="0.25">
      <c r="A356" s="43">
        <v>20741221</v>
      </c>
      <c r="B356" t="s">
        <v>453</v>
      </c>
      <c r="C356" s="42">
        <v>43194</v>
      </c>
    </row>
    <row r="357" spans="1:3" x14ac:dyDescent="0.25">
      <c r="A357" s="43">
        <v>20741222</v>
      </c>
      <c r="B357" t="s">
        <v>454</v>
      </c>
      <c r="C357" s="42">
        <v>43195</v>
      </c>
    </row>
    <row r="358" spans="1:3" x14ac:dyDescent="0.25">
      <c r="A358" s="43">
        <v>20741223</v>
      </c>
      <c r="B358" t="s">
        <v>455</v>
      </c>
      <c r="C358" s="42">
        <v>43196</v>
      </c>
    </row>
    <row r="359" spans="1:3" x14ac:dyDescent="0.25">
      <c r="A359" s="43">
        <v>20741224</v>
      </c>
      <c r="B359" t="s">
        <v>456</v>
      </c>
      <c r="C359" s="42">
        <v>43197</v>
      </c>
    </row>
    <row r="360" spans="1:3" x14ac:dyDescent="0.25">
      <c r="A360" s="43">
        <v>20741225</v>
      </c>
      <c r="B360" t="s">
        <v>457</v>
      </c>
      <c r="C360" s="42">
        <v>43198</v>
      </c>
    </row>
    <row r="361" spans="1:3" x14ac:dyDescent="0.25">
      <c r="A361" s="43">
        <v>20741226</v>
      </c>
      <c r="B361" t="s">
        <v>458</v>
      </c>
      <c r="C361" s="42">
        <v>43199</v>
      </c>
    </row>
    <row r="362" spans="1:3" x14ac:dyDescent="0.25">
      <c r="A362" s="43">
        <v>20741227</v>
      </c>
      <c r="B362" t="s">
        <v>459</v>
      </c>
      <c r="C362" s="42">
        <v>43200</v>
      </c>
    </row>
    <row r="363" spans="1:3" x14ac:dyDescent="0.25">
      <c r="A363" s="43">
        <v>20741228</v>
      </c>
      <c r="B363" t="s">
        <v>460</v>
      </c>
      <c r="C363" s="42">
        <v>43201</v>
      </c>
    </row>
    <row r="364" spans="1:3" x14ac:dyDescent="0.25">
      <c r="A364" s="43">
        <v>20741229</v>
      </c>
      <c r="B364" t="s">
        <v>461</v>
      </c>
      <c r="C364" s="42">
        <v>43202</v>
      </c>
    </row>
    <row r="365" spans="1:3" x14ac:dyDescent="0.25">
      <c r="A365" s="43">
        <v>20741230</v>
      </c>
      <c r="B365" t="s">
        <v>462</v>
      </c>
      <c r="C365" s="42">
        <v>43203</v>
      </c>
    </row>
    <row r="366" spans="1:3" x14ac:dyDescent="0.25">
      <c r="A366" s="43">
        <v>20750101</v>
      </c>
      <c r="B366" t="s">
        <v>463</v>
      </c>
      <c r="C366" s="42">
        <v>43204</v>
      </c>
    </row>
    <row r="367" spans="1:3" x14ac:dyDescent="0.25">
      <c r="A367" s="43">
        <v>20750102</v>
      </c>
      <c r="B367" t="s">
        <v>464</v>
      </c>
      <c r="C367" s="42">
        <v>43205</v>
      </c>
    </row>
    <row r="368" spans="1:3" x14ac:dyDescent="0.25">
      <c r="A368" s="43">
        <v>20750103</v>
      </c>
      <c r="B368" t="s">
        <v>465</v>
      </c>
      <c r="C368" s="42">
        <v>43206</v>
      </c>
    </row>
    <row r="369" spans="1:3" x14ac:dyDescent="0.25">
      <c r="A369" s="43">
        <v>20750104</v>
      </c>
      <c r="B369" t="s">
        <v>466</v>
      </c>
      <c r="C369" s="42">
        <v>43207</v>
      </c>
    </row>
    <row r="370" spans="1:3" x14ac:dyDescent="0.25">
      <c r="A370" s="43">
        <v>20750105</v>
      </c>
      <c r="B370" t="s">
        <v>467</v>
      </c>
      <c r="C370" s="42">
        <v>43208</v>
      </c>
    </row>
    <row r="371" spans="1:3" x14ac:dyDescent="0.25">
      <c r="A371" s="43">
        <v>20750106</v>
      </c>
      <c r="B371" t="s">
        <v>468</v>
      </c>
      <c r="C371" s="42">
        <v>43209</v>
      </c>
    </row>
    <row r="372" spans="1:3" x14ac:dyDescent="0.25">
      <c r="A372" s="43">
        <v>20750107</v>
      </c>
      <c r="B372" t="s">
        <v>469</v>
      </c>
      <c r="C372" s="42">
        <v>43210</v>
      </c>
    </row>
    <row r="373" spans="1:3" x14ac:dyDescent="0.25">
      <c r="A373" s="43">
        <v>20750108</v>
      </c>
      <c r="B373" t="s">
        <v>470</v>
      </c>
      <c r="C373" s="42">
        <v>43211</v>
      </c>
    </row>
    <row r="374" spans="1:3" x14ac:dyDescent="0.25">
      <c r="A374" s="43">
        <v>20750109</v>
      </c>
      <c r="B374" t="s">
        <v>471</v>
      </c>
      <c r="C374" s="42">
        <v>43212</v>
      </c>
    </row>
    <row r="375" spans="1:3" x14ac:dyDescent="0.25">
      <c r="A375" s="43">
        <v>20750110</v>
      </c>
      <c r="B375" t="s">
        <v>472</v>
      </c>
      <c r="C375" s="42">
        <v>43213</v>
      </c>
    </row>
    <row r="376" spans="1:3" x14ac:dyDescent="0.25">
      <c r="A376" s="43">
        <v>20750111</v>
      </c>
      <c r="B376" t="s">
        <v>473</v>
      </c>
      <c r="C376" s="42">
        <v>43214</v>
      </c>
    </row>
    <row r="377" spans="1:3" x14ac:dyDescent="0.25">
      <c r="A377" s="43">
        <v>20750112</v>
      </c>
      <c r="B377" t="s">
        <v>474</v>
      </c>
      <c r="C377" s="42">
        <v>43215</v>
      </c>
    </row>
    <row r="378" spans="1:3" x14ac:dyDescent="0.25">
      <c r="A378" s="43">
        <v>20750113</v>
      </c>
      <c r="B378" t="s">
        <v>475</v>
      </c>
      <c r="C378" s="42">
        <v>43216</v>
      </c>
    </row>
    <row r="379" spans="1:3" x14ac:dyDescent="0.25">
      <c r="A379" s="43">
        <v>20750114</v>
      </c>
      <c r="B379" t="s">
        <v>476</v>
      </c>
      <c r="C379" s="42">
        <v>43217</v>
      </c>
    </row>
    <row r="380" spans="1:3" x14ac:dyDescent="0.25">
      <c r="A380" s="43">
        <v>20750115</v>
      </c>
      <c r="B380" t="s">
        <v>477</v>
      </c>
      <c r="C380" s="42">
        <v>43218</v>
      </c>
    </row>
    <row r="381" spans="1:3" x14ac:dyDescent="0.25">
      <c r="A381" s="43">
        <v>20750116</v>
      </c>
      <c r="B381" t="s">
        <v>478</v>
      </c>
      <c r="C381" s="42">
        <v>43219</v>
      </c>
    </row>
    <row r="382" spans="1:3" x14ac:dyDescent="0.25">
      <c r="A382" s="43">
        <v>20750117</v>
      </c>
      <c r="B382" t="s">
        <v>479</v>
      </c>
      <c r="C382" s="42">
        <v>43220</v>
      </c>
    </row>
    <row r="383" spans="1:3" x14ac:dyDescent="0.25">
      <c r="A383" s="43">
        <v>20750118</v>
      </c>
      <c r="B383" t="s">
        <v>480</v>
      </c>
      <c r="C383" s="42">
        <v>43221</v>
      </c>
    </row>
    <row r="384" spans="1:3" x14ac:dyDescent="0.25">
      <c r="A384" s="43">
        <v>20750119</v>
      </c>
      <c r="B384" t="s">
        <v>481</v>
      </c>
      <c r="C384" s="42">
        <v>43222</v>
      </c>
    </row>
    <row r="385" spans="1:3" x14ac:dyDescent="0.25">
      <c r="A385" s="43">
        <v>20750120</v>
      </c>
      <c r="B385" t="s">
        <v>482</v>
      </c>
      <c r="C385" s="42">
        <v>43223</v>
      </c>
    </row>
    <row r="386" spans="1:3" x14ac:dyDescent="0.25">
      <c r="A386" s="43">
        <v>20750121</v>
      </c>
      <c r="B386" t="s">
        <v>483</v>
      </c>
      <c r="C386" s="42">
        <v>43224</v>
      </c>
    </row>
    <row r="387" spans="1:3" x14ac:dyDescent="0.25">
      <c r="A387" s="43">
        <v>20750122</v>
      </c>
      <c r="B387" t="s">
        <v>484</v>
      </c>
      <c r="C387" s="42">
        <v>43225</v>
      </c>
    </row>
    <row r="388" spans="1:3" x14ac:dyDescent="0.25">
      <c r="A388" s="43">
        <v>20750123</v>
      </c>
      <c r="B388" t="s">
        <v>485</v>
      </c>
      <c r="C388" s="42">
        <v>43226</v>
      </c>
    </row>
    <row r="389" spans="1:3" x14ac:dyDescent="0.25">
      <c r="A389" s="43">
        <v>20750124</v>
      </c>
      <c r="B389" t="s">
        <v>486</v>
      </c>
      <c r="C389" s="42">
        <v>43227</v>
      </c>
    </row>
    <row r="390" spans="1:3" x14ac:dyDescent="0.25">
      <c r="A390" s="43">
        <v>20750125</v>
      </c>
      <c r="B390" t="s">
        <v>487</v>
      </c>
      <c r="C390" s="42">
        <v>43228</v>
      </c>
    </row>
    <row r="391" spans="1:3" x14ac:dyDescent="0.25">
      <c r="A391" s="43">
        <v>20750126</v>
      </c>
      <c r="B391" t="s">
        <v>488</v>
      </c>
      <c r="C391" s="42">
        <v>43229</v>
      </c>
    </row>
    <row r="392" spans="1:3" x14ac:dyDescent="0.25">
      <c r="A392" s="43">
        <v>20750127</v>
      </c>
      <c r="B392" t="s">
        <v>489</v>
      </c>
      <c r="C392" s="42">
        <v>43230</v>
      </c>
    </row>
    <row r="393" spans="1:3" x14ac:dyDescent="0.25">
      <c r="A393" s="43">
        <v>20750128</v>
      </c>
      <c r="B393" t="s">
        <v>490</v>
      </c>
      <c r="C393" s="42">
        <v>43231</v>
      </c>
    </row>
    <row r="394" spans="1:3" x14ac:dyDescent="0.25">
      <c r="A394" s="43">
        <v>20750129</v>
      </c>
      <c r="B394" t="s">
        <v>491</v>
      </c>
      <c r="C394" s="42">
        <v>43232</v>
      </c>
    </row>
    <row r="395" spans="1:3" x14ac:dyDescent="0.25">
      <c r="A395" s="43">
        <v>20750130</v>
      </c>
      <c r="B395" t="s">
        <v>492</v>
      </c>
      <c r="C395" s="42">
        <v>43233</v>
      </c>
    </row>
    <row r="396" spans="1:3" x14ac:dyDescent="0.25">
      <c r="A396" s="43">
        <v>20750131</v>
      </c>
      <c r="B396" t="s">
        <v>493</v>
      </c>
      <c r="C396" s="42">
        <v>43234</v>
      </c>
    </row>
    <row r="397" spans="1:3" x14ac:dyDescent="0.25">
      <c r="A397" s="43">
        <v>20750201</v>
      </c>
      <c r="B397" t="s">
        <v>494</v>
      </c>
      <c r="C397" s="42">
        <v>43235</v>
      </c>
    </row>
    <row r="398" spans="1:3" x14ac:dyDescent="0.25">
      <c r="A398" s="43">
        <v>20750202</v>
      </c>
      <c r="B398" t="s">
        <v>495</v>
      </c>
      <c r="C398" s="42">
        <v>43236</v>
      </c>
    </row>
    <row r="399" spans="1:3" x14ac:dyDescent="0.25">
      <c r="A399" s="43">
        <v>20750203</v>
      </c>
      <c r="B399" t="s">
        <v>496</v>
      </c>
      <c r="C399" s="42">
        <v>43237</v>
      </c>
    </row>
    <row r="400" spans="1:3" x14ac:dyDescent="0.25">
      <c r="A400" s="43">
        <v>20750204</v>
      </c>
      <c r="B400" t="s">
        <v>497</v>
      </c>
      <c r="C400" s="42">
        <v>43238</v>
      </c>
    </row>
    <row r="401" spans="1:3" x14ac:dyDescent="0.25">
      <c r="A401" s="43">
        <v>20750205</v>
      </c>
      <c r="B401" t="s">
        <v>498</v>
      </c>
      <c r="C401" s="42">
        <v>43239</v>
      </c>
    </row>
    <row r="402" spans="1:3" x14ac:dyDescent="0.25">
      <c r="A402" s="43">
        <v>20750206</v>
      </c>
      <c r="B402" t="s">
        <v>499</v>
      </c>
      <c r="C402" s="42">
        <v>43240</v>
      </c>
    </row>
    <row r="403" spans="1:3" x14ac:dyDescent="0.25">
      <c r="A403" s="43">
        <v>20750207</v>
      </c>
      <c r="B403" t="s">
        <v>500</v>
      </c>
      <c r="C403" s="42">
        <v>43241</v>
      </c>
    </row>
    <row r="404" spans="1:3" x14ac:dyDescent="0.25">
      <c r="A404" s="43">
        <v>20750208</v>
      </c>
      <c r="B404" t="s">
        <v>501</v>
      </c>
      <c r="C404" s="42">
        <v>43242</v>
      </c>
    </row>
    <row r="405" spans="1:3" x14ac:dyDescent="0.25">
      <c r="A405" s="43">
        <v>20750209</v>
      </c>
      <c r="B405" t="s">
        <v>502</v>
      </c>
      <c r="C405" s="42">
        <v>43243</v>
      </c>
    </row>
    <row r="406" spans="1:3" x14ac:dyDescent="0.25">
      <c r="A406" s="43">
        <v>20750210</v>
      </c>
      <c r="B406" t="s">
        <v>503</v>
      </c>
      <c r="C406" s="42">
        <v>43244</v>
      </c>
    </row>
    <row r="407" spans="1:3" x14ac:dyDescent="0.25">
      <c r="A407" s="43">
        <v>20750211</v>
      </c>
      <c r="B407" t="s">
        <v>504</v>
      </c>
      <c r="C407" s="42">
        <v>43245</v>
      </c>
    </row>
    <row r="408" spans="1:3" x14ac:dyDescent="0.25">
      <c r="A408" s="43">
        <v>20750212</v>
      </c>
      <c r="B408" t="s">
        <v>505</v>
      </c>
      <c r="C408" s="42">
        <v>43246</v>
      </c>
    </row>
    <row r="409" spans="1:3" x14ac:dyDescent="0.25">
      <c r="A409" s="43">
        <v>20750213</v>
      </c>
      <c r="B409" t="s">
        <v>506</v>
      </c>
      <c r="C409" s="42">
        <v>43247</v>
      </c>
    </row>
    <row r="410" spans="1:3" x14ac:dyDescent="0.25">
      <c r="A410" s="43">
        <v>20750214</v>
      </c>
      <c r="B410" t="s">
        <v>507</v>
      </c>
      <c r="C410" s="42">
        <v>43248</v>
      </c>
    </row>
    <row r="411" spans="1:3" x14ac:dyDescent="0.25">
      <c r="A411" s="43">
        <v>20750215</v>
      </c>
      <c r="B411" t="s">
        <v>508</v>
      </c>
      <c r="C411" s="42">
        <v>43249</v>
      </c>
    </row>
    <row r="412" spans="1:3" x14ac:dyDescent="0.25">
      <c r="A412" s="43">
        <v>20750216</v>
      </c>
      <c r="B412" t="s">
        <v>509</v>
      </c>
      <c r="C412" s="42">
        <v>43250</v>
      </c>
    </row>
    <row r="413" spans="1:3" x14ac:dyDescent="0.25">
      <c r="A413" s="43">
        <v>20750217</v>
      </c>
      <c r="B413" t="s">
        <v>510</v>
      </c>
      <c r="C413" s="42">
        <v>43251</v>
      </c>
    </row>
    <row r="414" spans="1:3" x14ac:dyDescent="0.25">
      <c r="A414" s="43">
        <v>20750218</v>
      </c>
      <c r="B414" t="s">
        <v>511</v>
      </c>
      <c r="C414" s="42">
        <v>43252</v>
      </c>
    </row>
    <row r="415" spans="1:3" x14ac:dyDescent="0.25">
      <c r="A415" s="43">
        <v>20750219</v>
      </c>
      <c r="B415" t="s">
        <v>512</v>
      </c>
      <c r="C415" s="42">
        <v>43253</v>
      </c>
    </row>
    <row r="416" spans="1:3" x14ac:dyDescent="0.25">
      <c r="A416" s="43">
        <v>20750220</v>
      </c>
      <c r="B416" t="s">
        <v>513</v>
      </c>
      <c r="C416" s="42">
        <v>43254</v>
      </c>
    </row>
    <row r="417" spans="1:3" x14ac:dyDescent="0.25">
      <c r="A417" s="43">
        <v>20750221</v>
      </c>
      <c r="B417" t="s">
        <v>514</v>
      </c>
      <c r="C417" s="42">
        <v>43255</v>
      </c>
    </row>
    <row r="418" spans="1:3" x14ac:dyDescent="0.25">
      <c r="A418" s="43">
        <v>20750222</v>
      </c>
      <c r="B418" t="s">
        <v>515</v>
      </c>
      <c r="C418" s="42">
        <v>43256</v>
      </c>
    </row>
    <row r="419" spans="1:3" x14ac:dyDescent="0.25">
      <c r="A419" s="43">
        <v>20750223</v>
      </c>
      <c r="B419" t="s">
        <v>516</v>
      </c>
      <c r="C419" s="42">
        <v>43257</v>
      </c>
    </row>
    <row r="420" spans="1:3" x14ac:dyDescent="0.25">
      <c r="A420" s="43">
        <v>20750224</v>
      </c>
      <c r="B420" t="s">
        <v>517</v>
      </c>
      <c r="C420" s="42">
        <v>43258</v>
      </c>
    </row>
    <row r="421" spans="1:3" x14ac:dyDescent="0.25">
      <c r="A421" s="43">
        <v>20750225</v>
      </c>
      <c r="B421" t="s">
        <v>518</v>
      </c>
      <c r="C421" s="42">
        <v>43259</v>
      </c>
    </row>
    <row r="422" spans="1:3" x14ac:dyDescent="0.25">
      <c r="A422" s="43">
        <v>20750226</v>
      </c>
      <c r="B422" t="s">
        <v>519</v>
      </c>
      <c r="C422" s="42">
        <v>43260</v>
      </c>
    </row>
    <row r="423" spans="1:3" x14ac:dyDescent="0.25">
      <c r="A423" s="43">
        <v>20750227</v>
      </c>
      <c r="B423" t="s">
        <v>520</v>
      </c>
      <c r="C423" s="42">
        <v>43261</v>
      </c>
    </row>
    <row r="424" spans="1:3" x14ac:dyDescent="0.25">
      <c r="A424" s="43">
        <v>20750228</v>
      </c>
      <c r="B424" t="s">
        <v>521</v>
      </c>
      <c r="C424" s="42">
        <v>43262</v>
      </c>
    </row>
    <row r="425" spans="1:3" x14ac:dyDescent="0.25">
      <c r="A425" s="43">
        <v>20750229</v>
      </c>
      <c r="B425" t="s">
        <v>84</v>
      </c>
      <c r="C425" s="42">
        <v>43263</v>
      </c>
    </row>
    <row r="426" spans="1:3" x14ac:dyDescent="0.25">
      <c r="A426" s="43">
        <v>20750230</v>
      </c>
      <c r="B426" t="s">
        <v>85</v>
      </c>
      <c r="C426" s="42">
        <v>43264</v>
      </c>
    </row>
    <row r="427" spans="1:3" x14ac:dyDescent="0.25">
      <c r="A427" s="43">
        <v>20750231</v>
      </c>
      <c r="B427" t="s">
        <v>86</v>
      </c>
      <c r="C427" s="42">
        <v>43265</v>
      </c>
    </row>
    <row r="428" spans="1:3" x14ac:dyDescent="0.25">
      <c r="A428" s="43">
        <v>20750301</v>
      </c>
      <c r="B428" t="s">
        <v>522</v>
      </c>
      <c r="C428" s="42">
        <v>43266</v>
      </c>
    </row>
    <row r="429" spans="1:3" x14ac:dyDescent="0.25">
      <c r="A429" s="43">
        <v>20750302</v>
      </c>
      <c r="B429" t="s">
        <v>523</v>
      </c>
      <c r="C429" s="42">
        <v>43267</v>
      </c>
    </row>
    <row r="430" spans="1:3" x14ac:dyDescent="0.25">
      <c r="A430" s="43">
        <v>20750303</v>
      </c>
      <c r="B430" t="s">
        <v>524</v>
      </c>
      <c r="C430" s="42">
        <v>43268</v>
      </c>
    </row>
    <row r="431" spans="1:3" x14ac:dyDescent="0.25">
      <c r="A431" s="43">
        <v>20750304</v>
      </c>
      <c r="B431" t="s">
        <v>525</v>
      </c>
      <c r="C431" s="42">
        <v>43269</v>
      </c>
    </row>
    <row r="432" spans="1:3" x14ac:dyDescent="0.25">
      <c r="A432" s="43">
        <v>20750305</v>
      </c>
      <c r="B432" t="s">
        <v>526</v>
      </c>
      <c r="C432" s="42">
        <v>43270</v>
      </c>
    </row>
    <row r="433" spans="1:3" x14ac:dyDescent="0.25">
      <c r="A433" s="43">
        <v>20750306</v>
      </c>
      <c r="B433" t="s">
        <v>527</v>
      </c>
      <c r="C433" s="42">
        <v>43271</v>
      </c>
    </row>
    <row r="434" spans="1:3" x14ac:dyDescent="0.25">
      <c r="A434" s="43">
        <v>20750307</v>
      </c>
      <c r="B434" t="s">
        <v>528</v>
      </c>
      <c r="C434" s="42">
        <v>43272</v>
      </c>
    </row>
    <row r="435" spans="1:3" x14ac:dyDescent="0.25">
      <c r="A435" s="43">
        <v>20750308</v>
      </c>
      <c r="B435" t="s">
        <v>529</v>
      </c>
      <c r="C435" s="42">
        <v>43273</v>
      </c>
    </row>
    <row r="436" spans="1:3" x14ac:dyDescent="0.25">
      <c r="A436" s="43">
        <v>20750309</v>
      </c>
      <c r="B436" t="s">
        <v>530</v>
      </c>
      <c r="C436" s="42">
        <v>43274</v>
      </c>
    </row>
    <row r="437" spans="1:3" x14ac:dyDescent="0.25">
      <c r="A437" s="43">
        <v>20750310</v>
      </c>
      <c r="B437" t="s">
        <v>531</v>
      </c>
      <c r="C437" s="42">
        <v>43275</v>
      </c>
    </row>
    <row r="438" spans="1:3" x14ac:dyDescent="0.25">
      <c r="A438" s="43">
        <v>20750311</v>
      </c>
      <c r="B438" t="s">
        <v>532</v>
      </c>
      <c r="C438" s="42">
        <v>43276</v>
      </c>
    </row>
    <row r="439" spans="1:3" x14ac:dyDescent="0.25">
      <c r="A439" s="43">
        <v>20750312</v>
      </c>
      <c r="B439" t="s">
        <v>533</v>
      </c>
      <c r="C439" s="42">
        <v>43277</v>
      </c>
    </row>
    <row r="440" spans="1:3" x14ac:dyDescent="0.25">
      <c r="A440" s="43">
        <v>20750313</v>
      </c>
      <c r="B440" t="s">
        <v>534</v>
      </c>
      <c r="C440" s="42">
        <v>43278</v>
      </c>
    </row>
    <row r="441" spans="1:3" x14ac:dyDescent="0.25">
      <c r="A441" s="43">
        <v>20750314</v>
      </c>
      <c r="B441" t="s">
        <v>535</v>
      </c>
      <c r="C441" s="42">
        <v>43279</v>
      </c>
    </row>
    <row r="442" spans="1:3" x14ac:dyDescent="0.25">
      <c r="A442" s="43">
        <v>20750315</v>
      </c>
      <c r="B442" t="s">
        <v>536</v>
      </c>
      <c r="C442" s="42">
        <v>43280</v>
      </c>
    </row>
    <row r="443" spans="1:3" x14ac:dyDescent="0.25">
      <c r="A443" s="43">
        <v>20750316</v>
      </c>
      <c r="B443" t="s">
        <v>537</v>
      </c>
      <c r="C443" s="42">
        <v>43281</v>
      </c>
    </row>
    <row r="444" spans="1:3" x14ac:dyDescent="0.25">
      <c r="A444" s="43">
        <v>20750317</v>
      </c>
      <c r="B444" t="s">
        <v>538</v>
      </c>
      <c r="C444" s="42">
        <v>43282</v>
      </c>
    </row>
    <row r="445" spans="1:3" x14ac:dyDescent="0.25">
      <c r="A445" s="43">
        <v>20750318</v>
      </c>
      <c r="B445" t="s">
        <v>539</v>
      </c>
      <c r="C445" s="42">
        <v>43283</v>
      </c>
    </row>
    <row r="446" spans="1:3" x14ac:dyDescent="0.25">
      <c r="A446" s="43">
        <v>20750319</v>
      </c>
      <c r="B446" t="s">
        <v>540</v>
      </c>
      <c r="C446" s="42">
        <v>43284</v>
      </c>
    </row>
    <row r="447" spans="1:3" x14ac:dyDescent="0.25">
      <c r="A447" s="43">
        <v>20750320</v>
      </c>
      <c r="B447" t="s">
        <v>541</v>
      </c>
      <c r="C447" s="42">
        <v>43285</v>
      </c>
    </row>
    <row r="448" spans="1:3" x14ac:dyDescent="0.25">
      <c r="A448" s="43">
        <v>20750321</v>
      </c>
      <c r="B448" t="s">
        <v>542</v>
      </c>
      <c r="C448" s="42">
        <v>43286</v>
      </c>
    </row>
    <row r="449" spans="1:3" x14ac:dyDescent="0.25">
      <c r="A449" s="43">
        <v>20750322</v>
      </c>
      <c r="B449" t="s">
        <v>543</v>
      </c>
      <c r="C449" s="42">
        <v>43287</v>
      </c>
    </row>
    <row r="450" spans="1:3" x14ac:dyDescent="0.25">
      <c r="A450" s="43">
        <v>20750323</v>
      </c>
      <c r="B450" t="s">
        <v>544</v>
      </c>
      <c r="C450" s="42">
        <v>43288</v>
      </c>
    </row>
    <row r="451" spans="1:3" x14ac:dyDescent="0.25">
      <c r="A451" s="43">
        <v>20750324</v>
      </c>
      <c r="B451" t="s">
        <v>545</v>
      </c>
      <c r="C451" s="42">
        <v>43289</v>
      </c>
    </row>
    <row r="452" spans="1:3" x14ac:dyDescent="0.25">
      <c r="A452" s="43">
        <v>20750325</v>
      </c>
      <c r="B452" t="s">
        <v>546</v>
      </c>
      <c r="C452" s="42">
        <v>43290</v>
      </c>
    </row>
    <row r="453" spans="1:3" x14ac:dyDescent="0.25">
      <c r="A453" s="43">
        <v>20750326</v>
      </c>
      <c r="B453" t="s">
        <v>547</v>
      </c>
      <c r="C453" s="42">
        <v>43291</v>
      </c>
    </row>
    <row r="454" spans="1:3" x14ac:dyDescent="0.25">
      <c r="A454" s="43">
        <v>20750327</v>
      </c>
      <c r="B454" t="s">
        <v>548</v>
      </c>
      <c r="C454" s="42">
        <v>43292</v>
      </c>
    </row>
    <row r="455" spans="1:3" x14ac:dyDescent="0.25">
      <c r="A455" s="43">
        <v>20750328</v>
      </c>
      <c r="B455" t="s">
        <v>549</v>
      </c>
      <c r="C455" s="42">
        <v>43293</v>
      </c>
    </row>
    <row r="456" spans="1:3" x14ac:dyDescent="0.25">
      <c r="A456" s="43">
        <v>20750329</v>
      </c>
      <c r="B456" t="s">
        <v>550</v>
      </c>
      <c r="C456" s="42">
        <v>43294</v>
      </c>
    </row>
    <row r="457" spans="1:3" x14ac:dyDescent="0.25">
      <c r="A457" s="43">
        <v>20750330</v>
      </c>
      <c r="B457" t="s">
        <v>551</v>
      </c>
      <c r="C457" s="42">
        <v>43295</v>
      </c>
    </row>
    <row r="458" spans="1:3" x14ac:dyDescent="0.25">
      <c r="A458" s="43">
        <v>20750331</v>
      </c>
      <c r="B458" t="s">
        <v>552</v>
      </c>
      <c r="C458" s="42">
        <v>43296</v>
      </c>
    </row>
    <row r="459" spans="1:3" x14ac:dyDescent="0.25">
      <c r="A459" s="43">
        <v>20750332</v>
      </c>
      <c r="B459" t="s">
        <v>87</v>
      </c>
      <c r="C459" s="42">
        <v>43297</v>
      </c>
    </row>
    <row r="460" spans="1:3" x14ac:dyDescent="0.25">
      <c r="A460" s="43">
        <v>20750401</v>
      </c>
      <c r="B460" t="s">
        <v>553</v>
      </c>
      <c r="C460" s="42">
        <v>43298</v>
      </c>
    </row>
    <row r="461" spans="1:3" x14ac:dyDescent="0.25">
      <c r="A461" s="43">
        <v>20750402</v>
      </c>
      <c r="B461" t="s">
        <v>554</v>
      </c>
      <c r="C461" s="42">
        <v>43299</v>
      </c>
    </row>
    <row r="462" spans="1:3" x14ac:dyDescent="0.25">
      <c r="A462" s="43">
        <v>20750403</v>
      </c>
      <c r="B462" t="s">
        <v>555</v>
      </c>
      <c r="C462" s="42">
        <v>43300</v>
      </c>
    </row>
    <row r="463" spans="1:3" x14ac:dyDescent="0.25">
      <c r="A463" s="43">
        <v>20750404</v>
      </c>
      <c r="B463" t="s">
        <v>556</v>
      </c>
      <c r="C463" s="42">
        <v>43301</v>
      </c>
    </row>
    <row r="464" spans="1:3" x14ac:dyDescent="0.25">
      <c r="A464" s="43">
        <v>20750405</v>
      </c>
      <c r="B464" t="s">
        <v>557</v>
      </c>
      <c r="C464" s="42">
        <v>43302</v>
      </c>
    </row>
    <row r="465" spans="1:3" x14ac:dyDescent="0.25">
      <c r="A465" s="43">
        <v>20750406</v>
      </c>
      <c r="B465" t="s">
        <v>558</v>
      </c>
      <c r="C465" s="42">
        <v>43303</v>
      </c>
    </row>
    <row r="466" spans="1:3" x14ac:dyDescent="0.25">
      <c r="A466" s="43">
        <v>20750407</v>
      </c>
      <c r="B466" t="s">
        <v>559</v>
      </c>
      <c r="C466" s="42">
        <v>43304</v>
      </c>
    </row>
    <row r="467" spans="1:3" x14ac:dyDescent="0.25">
      <c r="A467" s="43">
        <v>20750408</v>
      </c>
      <c r="B467" t="s">
        <v>560</v>
      </c>
      <c r="C467" s="42">
        <v>43305</v>
      </c>
    </row>
    <row r="468" spans="1:3" x14ac:dyDescent="0.25">
      <c r="A468" s="43">
        <v>20750409</v>
      </c>
      <c r="B468" t="s">
        <v>561</v>
      </c>
      <c r="C468" s="42">
        <v>43306</v>
      </c>
    </row>
    <row r="469" spans="1:3" x14ac:dyDescent="0.25">
      <c r="A469" s="43">
        <v>20750410</v>
      </c>
      <c r="B469" t="s">
        <v>562</v>
      </c>
      <c r="C469" s="42">
        <v>43307</v>
      </c>
    </row>
    <row r="470" spans="1:3" x14ac:dyDescent="0.25">
      <c r="A470" s="43">
        <v>20750411</v>
      </c>
      <c r="B470" t="s">
        <v>563</v>
      </c>
      <c r="C470" s="42">
        <v>43308</v>
      </c>
    </row>
    <row r="471" spans="1:3" x14ac:dyDescent="0.25">
      <c r="A471" s="43">
        <v>20750412</v>
      </c>
      <c r="B471" t="s">
        <v>564</v>
      </c>
      <c r="C471" s="42">
        <v>43309</v>
      </c>
    </row>
    <row r="472" spans="1:3" x14ac:dyDescent="0.25">
      <c r="A472" s="43">
        <v>20750413</v>
      </c>
      <c r="B472" t="s">
        <v>565</v>
      </c>
      <c r="C472" s="42">
        <v>43310</v>
      </c>
    </row>
    <row r="473" spans="1:3" x14ac:dyDescent="0.25">
      <c r="A473" s="43">
        <v>20750414</v>
      </c>
      <c r="B473" t="s">
        <v>566</v>
      </c>
      <c r="C473" s="42">
        <v>43311</v>
      </c>
    </row>
    <row r="474" spans="1:3" x14ac:dyDescent="0.25">
      <c r="A474" s="43">
        <v>20750415</v>
      </c>
      <c r="B474" t="s">
        <v>567</v>
      </c>
      <c r="C474" s="42">
        <v>43312</v>
      </c>
    </row>
    <row r="475" spans="1:3" x14ac:dyDescent="0.25">
      <c r="A475" s="43">
        <v>20750416</v>
      </c>
      <c r="B475" t="s">
        <v>568</v>
      </c>
      <c r="C475" s="42">
        <v>43313</v>
      </c>
    </row>
    <row r="476" spans="1:3" x14ac:dyDescent="0.25">
      <c r="A476" s="43">
        <v>20750417</v>
      </c>
      <c r="B476" t="s">
        <v>569</v>
      </c>
      <c r="C476" s="42">
        <v>43314</v>
      </c>
    </row>
    <row r="477" spans="1:3" x14ac:dyDescent="0.25">
      <c r="A477" s="43">
        <v>20750418</v>
      </c>
      <c r="B477" t="s">
        <v>570</v>
      </c>
      <c r="C477" s="42">
        <v>43315</v>
      </c>
    </row>
    <row r="478" spans="1:3" x14ac:dyDescent="0.25">
      <c r="A478" s="43">
        <v>20750419</v>
      </c>
      <c r="B478" t="s">
        <v>571</v>
      </c>
      <c r="C478" s="42">
        <v>43316</v>
      </c>
    </row>
    <row r="479" spans="1:3" x14ac:dyDescent="0.25">
      <c r="A479" s="43">
        <v>20750420</v>
      </c>
      <c r="B479" t="s">
        <v>572</v>
      </c>
      <c r="C479" s="42">
        <v>43317</v>
      </c>
    </row>
    <row r="480" spans="1:3" x14ac:dyDescent="0.25">
      <c r="A480" s="43">
        <v>20750421</v>
      </c>
      <c r="B480" t="s">
        <v>573</v>
      </c>
      <c r="C480" s="42">
        <v>43318</v>
      </c>
    </row>
    <row r="481" spans="1:3" x14ac:dyDescent="0.25">
      <c r="A481" s="43">
        <v>20750422</v>
      </c>
      <c r="B481" t="s">
        <v>574</v>
      </c>
      <c r="C481" s="42">
        <v>43319</v>
      </c>
    </row>
    <row r="482" spans="1:3" x14ac:dyDescent="0.25">
      <c r="A482" s="43">
        <v>20750423</v>
      </c>
      <c r="B482" t="s">
        <v>575</v>
      </c>
      <c r="C482" s="42">
        <v>43320</v>
      </c>
    </row>
    <row r="483" spans="1:3" x14ac:dyDescent="0.25">
      <c r="A483" s="43">
        <v>20750424</v>
      </c>
      <c r="B483" t="s">
        <v>576</v>
      </c>
      <c r="C483" s="42">
        <v>43321</v>
      </c>
    </row>
    <row r="484" spans="1:3" x14ac:dyDescent="0.25">
      <c r="A484" s="43">
        <v>20750425</v>
      </c>
      <c r="B484" t="s">
        <v>577</v>
      </c>
      <c r="C484" s="42">
        <v>43322</v>
      </c>
    </row>
    <row r="485" spans="1:3" x14ac:dyDescent="0.25">
      <c r="A485" s="43">
        <v>20750426</v>
      </c>
      <c r="B485" t="s">
        <v>578</v>
      </c>
      <c r="C485" s="42">
        <v>43323</v>
      </c>
    </row>
    <row r="486" spans="1:3" x14ac:dyDescent="0.25">
      <c r="A486" s="43">
        <v>20750427</v>
      </c>
      <c r="B486" t="s">
        <v>579</v>
      </c>
      <c r="C486" s="42">
        <v>43324</v>
      </c>
    </row>
    <row r="487" spans="1:3" x14ac:dyDescent="0.25">
      <c r="A487" s="43">
        <v>20750428</v>
      </c>
      <c r="B487" t="s">
        <v>580</v>
      </c>
      <c r="C487" s="42">
        <v>43325</v>
      </c>
    </row>
    <row r="488" spans="1:3" x14ac:dyDescent="0.25">
      <c r="A488" s="43">
        <v>20750429</v>
      </c>
      <c r="B488" t="s">
        <v>581</v>
      </c>
      <c r="C488" s="42">
        <v>43326</v>
      </c>
    </row>
    <row r="489" spans="1:3" x14ac:dyDescent="0.25">
      <c r="A489" s="43">
        <v>20750430</v>
      </c>
      <c r="B489" t="s">
        <v>582</v>
      </c>
      <c r="C489" s="42">
        <v>43327</v>
      </c>
    </row>
    <row r="490" spans="1:3" x14ac:dyDescent="0.25">
      <c r="A490" s="43">
        <v>20750431</v>
      </c>
      <c r="B490" t="s">
        <v>583</v>
      </c>
      <c r="C490" s="42">
        <v>43328</v>
      </c>
    </row>
    <row r="491" spans="1:3" x14ac:dyDescent="0.25">
      <c r="A491" s="43">
        <v>20750501</v>
      </c>
      <c r="B491" t="s">
        <v>584</v>
      </c>
      <c r="C491" s="42">
        <v>43329</v>
      </c>
    </row>
    <row r="492" spans="1:3" x14ac:dyDescent="0.25">
      <c r="A492" s="43">
        <v>20750502</v>
      </c>
      <c r="B492" t="s">
        <v>585</v>
      </c>
      <c r="C492" s="42">
        <v>43330</v>
      </c>
    </row>
    <row r="493" spans="1:3" x14ac:dyDescent="0.25">
      <c r="A493" s="43">
        <v>20750503</v>
      </c>
      <c r="B493" t="s">
        <v>586</v>
      </c>
      <c r="C493" s="42">
        <v>43331</v>
      </c>
    </row>
    <row r="494" spans="1:3" x14ac:dyDescent="0.25">
      <c r="A494" s="43">
        <v>20750504</v>
      </c>
      <c r="B494" t="s">
        <v>587</v>
      </c>
      <c r="C494" s="42">
        <v>43332</v>
      </c>
    </row>
    <row r="495" spans="1:3" x14ac:dyDescent="0.25">
      <c r="A495" s="43">
        <v>20750505</v>
      </c>
      <c r="B495" t="s">
        <v>588</v>
      </c>
      <c r="C495" s="42">
        <v>43333</v>
      </c>
    </row>
    <row r="496" spans="1:3" x14ac:dyDescent="0.25">
      <c r="A496" s="43">
        <v>20750506</v>
      </c>
      <c r="B496" t="s">
        <v>589</v>
      </c>
      <c r="C496" s="42">
        <v>43334</v>
      </c>
    </row>
    <row r="497" spans="1:3" x14ac:dyDescent="0.25">
      <c r="A497" s="43">
        <v>20750507</v>
      </c>
      <c r="B497" t="s">
        <v>590</v>
      </c>
      <c r="C497" s="42">
        <v>43335</v>
      </c>
    </row>
    <row r="498" spans="1:3" x14ac:dyDescent="0.25">
      <c r="A498" s="43">
        <v>20750508</v>
      </c>
      <c r="B498" t="s">
        <v>591</v>
      </c>
      <c r="C498" s="42">
        <v>43336</v>
      </c>
    </row>
    <row r="499" spans="1:3" x14ac:dyDescent="0.25">
      <c r="A499" s="43">
        <v>20750509</v>
      </c>
      <c r="B499" t="s">
        <v>592</v>
      </c>
      <c r="C499" s="42">
        <v>43337</v>
      </c>
    </row>
    <row r="500" spans="1:3" x14ac:dyDescent="0.25">
      <c r="A500" s="43">
        <v>20750510</v>
      </c>
      <c r="B500" t="s">
        <v>593</v>
      </c>
      <c r="C500" s="42">
        <v>43338</v>
      </c>
    </row>
    <row r="501" spans="1:3" x14ac:dyDescent="0.25">
      <c r="A501" s="43">
        <v>20750511</v>
      </c>
      <c r="B501" t="s">
        <v>594</v>
      </c>
      <c r="C501" s="42">
        <v>43339</v>
      </c>
    </row>
    <row r="502" spans="1:3" x14ac:dyDescent="0.25">
      <c r="A502" s="43">
        <v>20750512</v>
      </c>
      <c r="B502" t="s">
        <v>595</v>
      </c>
      <c r="C502" s="42">
        <v>43340</v>
      </c>
    </row>
    <row r="503" spans="1:3" x14ac:dyDescent="0.25">
      <c r="A503" s="43">
        <v>20750513</v>
      </c>
      <c r="B503" t="s">
        <v>596</v>
      </c>
      <c r="C503" s="42">
        <v>43341</v>
      </c>
    </row>
    <row r="504" spans="1:3" x14ac:dyDescent="0.25">
      <c r="A504" s="43">
        <v>20750514</v>
      </c>
      <c r="B504" t="s">
        <v>597</v>
      </c>
      <c r="C504" s="42">
        <v>43342</v>
      </c>
    </row>
    <row r="505" spans="1:3" x14ac:dyDescent="0.25">
      <c r="A505" s="43">
        <v>20750515</v>
      </c>
      <c r="B505" t="s">
        <v>598</v>
      </c>
      <c r="C505" s="42">
        <v>43343</v>
      </c>
    </row>
    <row r="506" spans="1:3" x14ac:dyDescent="0.25">
      <c r="A506" s="43">
        <v>20750516</v>
      </c>
      <c r="B506" t="s">
        <v>599</v>
      </c>
      <c r="C506" s="42">
        <v>43344</v>
      </c>
    </row>
    <row r="507" spans="1:3" x14ac:dyDescent="0.25">
      <c r="A507" s="43">
        <v>20750517</v>
      </c>
      <c r="B507" t="s">
        <v>600</v>
      </c>
      <c r="C507" s="42">
        <v>43345</v>
      </c>
    </row>
    <row r="508" spans="1:3" x14ac:dyDescent="0.25">
      <c r="A508" s="43">
        <v>20750518</v>
      </c>
      <c r="B508" t="s">
        <v>601</v>
      </c>
      <c r="C508" s="42">
        <v>43346</v>
      </c>
    </row>
    <row r="509" spans="1:3" x14ac:dyDescent="0.25">
      <c r="A509" s="43">
        <v>20750519</v>
      </c>
      <c r="B509" t="s">
        <v>602</v>
      </c>
      <c r="C509" s="42">
        <v>43347</v>
      </c>
    </row>
    <row r="510" spans="1:3" x14ac:dyDescent="0.25">
      <c r="A510" s="43">
        <v>20750520</v>
      </c>
      <c r="B510" t="s">
        <v>603</v>
      </c>
      <c r="C510" s="42">
        <v>43348</v>
      </c>
    </row>
    <row r="511" spans="1:3" x14ac:dyDescent="0.25">
      <c r="A511" s="43">
        <v>20750521</v>
      </c>
      <c r="B511" t="s">
        <v>604</v>
      </c>
      <c r="C511" s="42">
        <v>43349</v>
      </c>
    </row>
    <row r="512" spans="1:3" x14ac:dyDescent="0.25">
      <c r="A512" s="43">
        <v>20750522</v>
      </c>
      <c r="B512" t="s">
        <v>605</v>
      </c>
      <c r="C512" s="42">
        <v>43350</v>
      </c>
    </row>
    <row r="513" spans="1:3" x14ac:dyDescent="0.25">
      <c r="A513" s="43">
        <v>20750523</v>
      </c>
      <c r="B513" t="s">
        <v>606</v>
      </c>
      <c r="C513" s="42">
        <v>43351</v>
      </c>
    </row>
    <row r="514" spans="1:3" x14ac:dyDescent="0.25">
      <c r="A514" s="43">
        <v>20750524</v>
      </c>
      <c r="B514" t="s">
        <v>607</v>
      </c>
      <c r="C514" s="42">
        <v>43352</v>
      </c>
    </row>
    <row r="515" spans="1:3" x14ac:dyDescent="0.25">
      <c r="A515" s="43">
        <v>20750525</v>
      </c>
      <c r="B515" t="s">
        <v>608</v>
      </c>
      <c r="C515" s="42">
        <v>43353</v>
      </c>
    </row>
    <row r="516" spans="1:3" x14ac:dyDescent="0.25">
      <c r="A516" s="43">
        <v>20750526</v>
      </c>
      <c r="B516" t="s">
        <v>609</v>
      </c>
      <c r="C516" s="42">
        <v>43354</v>
      </c>
    </row>
    <row r="517" spans="1:3" x14ac:dyDescent="0.25">
      <c r="A517" s="43">
        <v>20750527</v>
      </c>
      <c r="B517" t="s">
        <v>610</v>
      </c>
      <c r="C517" s="42">
        <v>43355</v>
      </c>
    </row>
    <row r="518" spans="1:3" x14ac:dyDescent="0.25">
      <c r="A518" s="43">
        <v>20750528</v>
      </c>
      <c r="B518" t="s">
        <v>611</v>
      </c>
      <c r="C518" s="42">
        <v>43356</v>
      </c>
    </row>
    <row r="519" spans="1:3" x14ac:dyDescent="0.25">
      <c r="A519" s="43">
        <v>20750529</v>
      </c>
      <c r="B519" t="s">
        <v>612</v>
      </c>
      <c r="C519" s="42">
        <v>43357</v>
      </c>
    </row>
    <row r="520" spans="1:3" x14ac:dyDescent="0.25">
      <c r="A520" s="43">
        <v>20750530</v>
      </c>
      <c r="B520" t="s">
        <v>613</v>
      </c>
      <c r="C520" s="42">
        <v>43358</v>
      </c>
    </row>
    <row r="521" spans="1:3" x14ac:dyDescent="0.25">
      <c r="A521" s="43">
        <v>20750531</v>
      </c>
      <c r="B521" t="s">
        <v>614</v>
      </c>
      <c r="C521" s="42">
        <v>43359</v>
      </c>
    </row>
    <row r="522" spans="1:3" x14ac:dyDescent="0.25">
      <c r="A522" s="43">
        <v>20750601</v>
      </c>
      <c r="B522" t="s">
        <v>615</v>
      </c>
      <c r="C522" s="42">
        <v>43360</v>
      </c>
    </row>
    <row r="523" spans="1:3" x14ac:dyDescent="0.25">
      <c r="A523" s="43">
        <v>20750602</v>
      </c>
      <c r="B523" t="s">
        <v>616</v>
      </c>
      <c r="C523" s="42">
        <v>43361</v>
      </c>
    </row>
    <row r="524" spans="1:3" x14ac:dyDescent="0.25">
      <c r="A524" s="43">
        <v>20750603</v>
      </c>
      <c r="B524" t="s">
        <v>617</v>
      </c>
      <c r="C524" s="42">
        <v>43362</v>
      </c>
    </row>
    <row r="525" spans="1:3" x14ac:dyDescent="0.25">
      <c r="A525" s="43">
        <v>20750604</v>
      </c>
      <c r="B525" t="s">
        <v>618</v>
      </c>
      <c r="C525" s="42">
        <v>43363</v>
      </c>
    </row>
    <row r="526" spans="1:3" x14ac:dyDescent="0.25">
      <c r="A526" s="43">
        <v>20750605</v>
      </c>
      <c r="B526" t="s">
        <v>619</v>
      </c>
      <c r="C526" s="42">
        <v>43364</v>
      </c>
    </row>
    <row r="527" spans="1:3" x14ac:dyDescent="0.25">
      <c r="A527" s="43">
        <v>20750606</v>
      </c>
      <c r="B527" t="s">
        <v>620</v>
      </c>
      <c r="C527" s="42">
        <v>43365</v>
      </c>
    </row>
    <row r="528" spans="1:3" x14ac:dyDescent="0.25">
      <c r="A528" s="43">
        <v>20750607</v>
      </c>
      <c r="B528" t="s">
        <v>621</v>
      </c>
      <c r="C528" s="42">
        <v>43366</v>
      </c>
    </row>
    <row r="529" spans="1:3" x14ac:dyDescent="0.25">
      <c r="A529" s="43">
        <v>20750608</v>
      </c>
      <c r="B529" t="s">
        <v>622</v>
      </c>
      <c r="C529" s="42">
        <v>43367</v>
      </c>
    </row>
    <row r="530" spans="1:3" x14ac:dyDescent="0.25">
      <c r="A530" s="43">
        <v>20750609</v>
      </c>
      <c r="B530" t="s">
        <v>623</v>
      </c>
      <c r="C530" s="42">
        <v>43368</v>
      </c>
    </row>
    <row r="531" spans="1:3" x14ac:dyDescent="0.25">
      <c r="A531" s="43">
        <v>20750610</v>
      </c>
      <c r="B531" t="s">
        <v>624</v>
      </c>
      <c r="C531" s="42">
        <v>43369</v>
      </c>
    </row>
    <row r="532" spans="1:3" x14ac:dyDescent="0.25">
      <c r="A532" s="43">
        <v>20750611</v>
      </c>
      <c r="B532" t="s">
        <v>625</v>
      </c>
      <c r="C532" s="42">
        <v>43370</v>
      </c>
    </row>
    <row r="533" spans="1:3" x14ac:dyDescent="0.25">
      <c r="A533" s="43">
        <v>20750612</v>
      </c>
      <c r="B533" t="s">
        <v>626</v>
      </c>
      <c r="C533" s="42">
        <v>43371</v>
      </c>
    </row>
    <row r="534" spans="1:3" x14ac:dyDescent="0.25">
      <c r="A534" s="43">
        <v>20750613</v>
      </c>
      <c r="B534" t="s">
        <v>627</v>
      </c>
      <c r="C534" s="42">
        <v>43372</v>
      </c>
    </row>
    <row r="535" spans="1:3" x14ac:dyDescent="0.25">
      <c r="A535" s="43">
        <v>20750614</v>
      </c>
      <c r="B535" t="s">
        <v>628</v>
      </c>
      <c r="C535" s="42">
        <v>43373</v>
      </c>
    </row>
    <row r="536" spans="1:3" x14ac:dyDescent="0.25">
      <c r="A536" s="43">
        <v>20750615</v>
      </c>
      <c r="B536" t="s">
        <v>629</v>
      </c>
      <c r="C536" s="42">
        <v>43374</v>
      </c>
    </row>
    <row r="537" spans="1:3" x14ac:dyDescent="0.25">
      <c r="A537" s="43">
        <v>20750616</v>
      </c>
      <c r="B537" t="s">
        <v>630</v>
      </c>
      <c r="C537" s="42">
        <v>43375</v>
      </c>
    </row>
    <row r="538" spans="1:3" x14ac:dyDescent="0.25">
      <c r="A538" s="43">
        <v>20750617</v>
      </c>
      <c r="B538" t="s">
        <v>631</v>
      </c>
      <c r="C538" s="42">
        <v>43376</v>
      </c>
    </row>
    <row r="539" spans="1:3" x14ac:dyDescent="0.25">
      <c r="A539" s="43">
        <v>20750618</v>
      </c>
      <c r="B539" t="s">
        <v>632</v>
      </c>
      <c r="C539" s="42">
        <v>43377</v>
      </c>
    </row>
    <row r="540" spans="1:3" x14ac:dyDescent="0.25">
      <c r="A540" s="43">
        <v>20750619</v>
      </c>
      <c r="B540" t="s">
        <v>633</v>
      </c>
      <c r="C540" s="42">
        <v>43378</v>
      </c>
    </row>
    <row r="541" spans="1:3" x14ac:dyDescent="0.25">
      <c r="A541" s="43">
        <v>20750620</v>
      </c>
      <c r="B541" t="s">
        <v>634</v>
      </c>
      <c r="C541" s="42">
        <v>43379</v>
      </c>
    </row>
    <row r="542" spans="1:3" x14ac:dyDescent="0.25">
      <c r="A542" s="43">
        <v>20750621</v>
      </c>
      <c r="B542" t="s">
        <v>635</v>
      </c>
      <c r="C542" s="42">
        <v>43380</v>
      </c>
    </row>
    <row r="543" spans="1:3" x14ac:dyDescent="0.25">
      <c r="A543" s="43">
        <v>20750622</v>
      </c>
      <c r="B543" t="s">
        <v>636</v>
      </c>
      <c r="C543" s="42">
        <v>43381</v>
      </c>
    </row>
    <row r="544" spans="1:3" x14ac:dyDescent="0.25">
      <c r="A544" s="43">
        <v>20750623</v>
      </c>
      <c r="B544" t="s">
        <v>637</v>
      </c>
      <c r="C544" s="42">
        <v>43382</v>
      </c>
    </row>
    <row r="545" spans="1:3" x14ac:dyDescent="0.25">
      <c r="A545" s="43">
        <v>20750624</v>
      </c>
      <c r="B545" t="s">
        <v>638</v>
      </c>
      <c r="C545" s="42">
        <v>43383</v>
      </c>
    </row>
    <row r="546" spans="1:3" x14ac:dyDescent="0.25">
      <c r="A546" s="43">
        <v>20750625</v>
      </c>
      <c r="B546" t="s">
        <v>639</v>
      </c>
      <c r="C546" s="42">
        <v>43384</v>
      </c>
    </row>
    <row r="547" spans="1:3" x14ac:dyDescent="0.25">
      <c r="A547" s="43">
        <v>20750626</v>
      </c>
      <c r="B547" t="s">
        <v>640</v>
      </c>
      <c r="C547" s="42">
        <v>43385</v>
      </c>
    </row>
    <row r="548" spans="1:3" x14ac:dyDescent="0.25">
      <c r="A548" s="43">
        <v>20750627</v>
      </c>
      <c r="B548" t="s">
        <v>641</v>
      </c>
      <c r="C548" s="42">
        <v>43386</v>
      </c>
    </row>
    <row r="549" spans="1:3" x14ac:dyDescent="0.25">
      <c r="A549" s="43">
        <v>20750628</v>
      </c>
      <c r="B549" t="s">
        <v>642</v>
      </c>
      <c r="C549" s="42">
        <v>43387</v>
      </c>
    </row>
    <row r="550" spans="1:3" x14ac:dyDescent="0.25">
      <c r="A550" s="43">
        <v>20750629</v>
      </c>
      <c r="B550" t="s">
        <v>643</v>
      </c>
      <c r="C550" s="42">
        <v>43388</v>
      </c>
    </row>
    <row r="551" spans="1:3" x14ac:dyDescent="0.25">
      <c r="A551" s="43">
        <v>20750630</v>
      </c>
      <c r="B551" t="s">
        <v>644</v>
      </c>
      <c r="C551" s="42">
        <v>43389</v>
      </c>
    </row>
    <row r="552" spans="1:3" x14ac:dyDescent="0.25">
      <c r="A552" s="43">
        <v>20750631</v>
      </c>
      <c r="B552" t="s">
        <v>645</v>
      </c>
      <c r="C552" s="42">
        <v>43390</v>
      </c>
    </row>
    <row r="553" spans="1:3" x14ac:dyDescent="0.25">
      <c r="A553" s="43">
        <v>20750701</v>
      </c>
      <c r="B553" t="s">
        <v>646</v>
      </c>
      <c r="C553" s="42">
        <v>43391</v>
      </c>
    </row>
    <row r="554" spans="1:3" x14ac:dyDescent="0.25">
      <c r="A554" s="43">
        <v>20750702</v>
      </c>
      <c r="B554" t="s">
        <v>647</v>
      </c>
      <c r="C554" s="42">
        <v>43392</v>
      </c>
    </row>
    <row r="555" spans="1:3" x14ac:dyDescent="0.25">
      <c r="A555" s="43">
        <v>20750703</v>
      </c>
      <c r="B555" t="s">
        <v>648</v>
      </c>
      <c r="C555" s="42">
        <v>43393</v>
      </c>
    </row>
    <row r="556" spans="1:3" x14ac:dyDescent="0.25">
      <c r="A556" s="43">
        <v>20750704</v>
      </c>
      <c r="B556" t="s">
        <v>649</v>
      </c>
      <c r="C556" s="42">
        <v>43394</v>
      </c>
    </row>
    <row r="557" spans="1:3" x14ac:dyDescent="0.25">
      <c r="A557" s="43">
        <v>20750705</v>
      </c>
      <c r="B557" t="s">
        <v>650</v>
      </c>
      <c r="C557" s="42">
        <v>43395</v>
      </c>
    </row>
    <row r="558" spans="1:3" x14ac:dyDescent="0.25">
      <c r="A558" s="43">
        <v>20750706</v>
      </c>
      <c r="B558" t="s">
        <v>651</v>
      </c>
      <c r="C558" s="42">
        <v>43396</v>
      </c>
    </row>
    <row r="559" spans="1:3" x14ac:dyDescent="0.25">
      <c r="A559" s="43">
        <v>20750707</v>
      </c>
      <c r="B559" t="s">
        <v>652</v>
      </c>
      <c r="C559" s="42">
        <v>43397</v>
      </c>
    </row>
    <row r="560" spans="1:3" x14ac:dyDescent="0.25">
      <c r="A560" s="43">
        <v>20750708</v>
      </c>
      <c r="B560" t="s">
        <v>653</v>
      </c>
      <c r="C560" s="42">
        <v>43398</v>
      </c>
    </row>
    <row r="561" spans="1:3" x14ac:dyDescent="0.25">
      <c r="A561" s="43">
        <v>20750709</v>
      </c>
      <c r="B561" t="s">
        <v>654</v>
      </c>
      <c r="C561" s="42">
        <v>43399</v>
      </c>
    </row>
    <row r="562" spans="1:3" x14ac:dyDescent="0.25">
      <c r="A562" s="43">
        <v>20750710</v>
      </c>
      <c r="B562" t="s">
        <v>655</v>
      </c>
      <c r="C562" s="42">
        <v>43400</v>
      </c>
    </row>
    <row r="563" spans="1:3" x14ac:dyDescent="0.25">
      <c r="A563" s="43">
        <v>20750711</v>
      </c>
      <c r="B563" t="s">
        <v>656</v>
      </c>
      <c r="C563" s="42">
        <v>43401</v>
      </c>
    </row>
    <row r="564" spans="1:3" x14ac:dyDescent="0.25">
      <c r="A564" s="43">
        <v>20750712</v>
      </c>
      <c r="B564" t="s">
        <v>657</v>
      </c>
      <c r="C564" s="42">
        <v>43402</v>
      </c>
    </row>
    <row r="565" spans="1:3" x14ac:dyDescent="0.25">
      <c r="A565" s="43">
        <v>20750713</v>
      </c>
      <c r="B565" t="s">
        <v>658</v>
      </c>
      <c r="C565" s="42">
        <v>43403</v>
      </c>
    </row>
    <row r="566" spans="1:3" x14ac:dyDescent="0.25">
      <c r="A566" s="43">
        <v>20750714</v>
      </c>
      <c r="B566" t="s">
        <v>659</v>
      </c>
      <c r="C566" s="42">
        <v>43404</v>
      </c>
    </row>
    <row r="567" spans="1:3" x14ac:dyDescent="0.25">
      <c r="A567" s="43">
        <v>20750715</v>
      </c>
      <c r="B567" t="s">
        <v>660</v>
      </c>
      <c r="C567" s="42">
        <v>43405</v>
      </c>
    </row>
    <row r="568" spans="1:3" x14ac:dyDescent="0.25">
      <c r="A568" s="43">
        <v>20750716</v>
      </c>
      <c r="B568" t="s">
        <v>661</v>
      </c>
      <c r="C568" s="42">
        <v>43406</v>
      </c>
    </row>
    <row r="569" spans="1:3" x14ac:dyDescent="0.25">
      <c r="A569" s="43">
        <v>20750717</v>
      </c>
      <c r="B569" t="s">
        <v>662</v>
      </c>
      <c r="C569" s="42">
        <v>43407</v>
      </c>
    </row>
    <row r="570" spans="1:3" x14ac:dyDescent="0.25">
      <c r="A570" s="43">
        <v>20750718</v>
      </c>
      <c r="B570" t="s">
        <v>663</v>
      </c>
      <c r="C570" s="42">
        <v>43408</v>
      </c>
    </row>
    <row r="571" spans="1:3" x14ac:dyDescent="0.25">
      <c r="A571" s="43">
        <v>20750719</v>
      </c>
      <c r="B571" t="s">
        <v>664</v>
      </c>
      <c r="C571" s="42">
        <v>43409</v>
      </c>
    </row>
    <row r="572" spans="1:3" x14ac:dyDescent="0.25">
      <c r="A572" s="43">
        <v>20750720</v>
      </c>
      <c r="B572" t="s">
        <v>665</v>
      </c>
      <c r="C572" s="42">
        <v>43410</v>
      </c>
    </row>
    <row r="573" spans="1:3" x14ac:dyDescent="0.25">
      <c r="A573" s="43">
        <v>20750721</v>
      </c>
      <c r="B573" t="s">
        <v>666</v>
      </c>
      <c r="C573" s="42">
        <v>43411</v>
      </c>
    </row>
    <row r="574" spans="1:3" x14ac:dyDescent="0.25">
      <c r="A574" s="43">
        <v>20750722</v>
      </c>
      <c r="B574" t="s">
        <v>667</v>
      </c>
      <c r="C574" s="42">
        <v>43412</v>
      </c>
    </row>
    <row r="575" spans="1:3" x14ac:dyDescent="0.25">
      <c r="A575" s="43">
        <v>20750723</v>
      </c>
      <c r="B575" t="s">
        <v>668</v>
      </c>
      <c r="C575" s="42">
        <v>43413</v>
      </c>
    </row>
    <row r="576" spans="1:3" x14ac:dyDescent="0.25">
      <c r="A576" s="43">
        <v>20750724</v>
      </c>
      <c r="B576" t="s">
        <v>669</v>
      </c>
      <c r="C576" s="42">
        <v>43414</v>
      </c>
    </row>
    <row r="577" spans="1:3" x14ac:dyDescent="0.25">
      <c r="A577" s="43">
        <v>20750725</v>
      </c>
      <c r="B577" t="s">
        <v>670</v>
      </c>
      <c r="C577" s="42">
        <v>43415</v>
      </c>
    </row>
    <row r="578" spans="1:3" x14ac:dyDescent="0.25">
      <c r="A578" s="43">
        <v>20750726</v>
      </c>
      <c r="B578" t="s">
        <v>671</v>
      </c>
      <c r="C578" s="42">
        <v>43416</v>
      </c>
    </row>
    <row r="579" spans="1:3" x14ac:dyDescent="0.25">
      <c r="A579" s="43">
        <v>20750727</v>
      </c>
      <c r="B579" t="s">
        <v>672</v>
      </c>
      <c r="C579" s="42">
        <v>43417</v>
      </c>
    </row>
    <row r="580" spans="1:3" x14ac:dyDescent="0.25">
      <c r="A580" s="43">
        <v>20750728</v>
      </c>
      <c r="B580" t="s">
        <v>673</v>
      </c>
      <c r="C580" s="42">
        <v>43418</v>
      </c>
    </row>
    <row r="581" spans="1:3" x14ac:dyDescent="0.25">
      <c r="A581" s="43">
        <v>20750729</v>
      </c>
      <c r="B581" t="s">
        <v>674</v>
      </c>
      <c r="C581" s="42">
        <v>43419</v>
      </c>
    </row>
    <row r="582" spans="1:3" x14ac:dyDescent="0.25">
      <c r="A582" s="43">
        <v>20750730</v>
      </c>
      <c r="B582" t="s">
        <v>675</v>
      </c>
      <c r="C582" s="42">
        <v>43420</v>
      </c>
    </row>
    <row r="583" spans="1:3" x14ac:dyDescent="0.25">
      <c r="A583" s="43">
        <v>20750801</v>
      </c>
      <c r="B583" t="s">
        <v>676</v>
      </c>
      <c r="C583" s="42">
        <v>43421</v>
      </c>
    </row>
    <row r="584" spans="1:3" x14ac:dyDescent="0.25">
      <c r="A584" s="43">
        <v>20750802</v>
      </c>
      <c r="B584" t="s">
        <v>677</v>
      </c>
      <c r="C584" s="42">
        <v>43422</v>
      </c>
    </row>
    <row r="585" spans="1:3" x14ac:dyDescent="0.25">
      <c r="A585" s="43">
        <v>20750803</v>
      </c>
      <c r="B585" t="s">
        <v>678</v>
      </c>
      <c r="C585" s="42">
        <v>43423</v>
      </c>
    </row>
    <row r="586" spans="1:3" x14ac:dyDescent="0.25">
      <c r="A586" s="43">
        <v>20750804</v>
      </c>
      <c r="B586" t="s">
        <v>679</v>
      </c>
      <c r="C586" s="42">
        <v>43424</v>
      </c>
    </row>
    <row r="587" spans="1:3" x14ac:dyDescent="0.25">
      <c r="A587" s="43">
        <v>20750805</v>
      </c>
      <c r="B587" t="s">
        <v>680</v>
      </c>
      <c r="C587" s="42">
        <v>43425</v>
      </c>
    </row>
    <row r="588" spans="1:3" x14ac:dyDescent="0.25">
      <c r="A588" s="43">
        <v>20750806</v>
      </c>
      <c r="B588" t="s">
        <v>681</v>
      </c>
      <c r="C588" s="42">
        <v>43426</v>
      </c>
    </row>
    <row r="589" spans="1:3" x14ac:dyDescent="0.25">
      <c r="A589" s="43">
        <v>20750807</v>
      </c>
      <c r="B589" t="s">
        <v>682</v>
      </c>
      <c r="C589" s="42">
        <v>43427</v>
      </c>
    </row>
    <row r="590" spans="1:3" x14ac:dyDescent="0.25">
      <c r="A590" s="43">
        <v>20750808</v>
      </c>
      <c r="B590" t="s">
        <v>683</v>
      </c>
      <c r="C590" s="42">
        <v>43428</v>
      </c>
    </row>
    <row r="591" spans="1:3" x14ac:dyDescent="0.25">
      <c r="A591" s="43">
        <v>20750809</v>
      </c>
      <c r="B591" t="s">
        <v>684</v>
      </c>
      <c r="C591" s="42">
        <v>43429</v>
      </c>
    </row>
    <row r="592" spans="1:3" x14ac:dyDescent="0.25">
      <c r="A592" s="43">
        <v>20750810</v>
      </c>
      <c r="B592" t="s">
        <v>685</v>
      </c>
      <c r="C592" s="42">
        <v>43430</v>
      </c>
    </row>
    <row r="593" spans="1:3" x14ac:dyDescent="0.25">
      <c r="A593" s="43">
        <v>20750811</v>
      </c>
      <c r="B593" t="s">
        <v>686</v>
      </c>
      <c r="C593" s="42">
        <v>43431</v>
      </c>
    </row>
    <row r="594" spans="1:3" x14ac:dyDescent="0.25">
      <c r="A594" s="43">
        <v>20750812</v>
      </c>
      <c r="B594" t="s">
        <v>687</v>
      </c>
      <c r="C594" s="42">
        <v>43432</v>
      </c>
    </row>
    <row r="595" spans="1:3" x14ac:dyDescent="0.25">
      <c r="A595" s="43">
        <v>20750813</v>
      </c>
      <c r="B595" t="s">
        <v>688</v>
      </c>
      <c r="C595" s="42">
        <v>43433</v>
      </c>
    </row>
    <row r="596" spans="1:3" x14ac:dyDescent="0.25">
      <c r="A596" s="43">
        <v>20750814</v>
      </c>
      <c r="B596" t="s">
        <v>689</v>
      </c>
      <c r="C596" s="42">
        <v>43434</v>
      </c>
    </row>
    <row r="597" spans="1:3" x14ac:dyDescent="0.25">
      <c r="A597" s="43">
        <v>20750815</v>
      </c>
      <c r="B597" t="s">
        <v>690</v>
      </c>
      <c r="C597" s="42">
        <v>43435</v>
      </c>
    </row>
    <row r="598" spans="1:3" x14ac:dyDescent="0.25">
      <c r="A598" s="43">
        <v>20750816</v>
      </c>
      <c r="B598" t="s">
        <v>691</v>
      </c>
      <c r="C598" s="42">
        <v>43436</v>
      </c>
    </row>
    <row r="599" spans="1:3" x14ac:dyDescent="0.25">
      <c r="A599" s="43">
        <v>20750817</v>
      </c>
      <c r="B599" t="s">
        <v>692</v>
      </c>
      <c r="C599" s="42">
        <v>43437</v>
      </c>
    </row>
    <row r="600" spans="1:3" x14ac:dyDescent="0.25">
      <c r="A600" s="43">
        <v>20750818</v>
      </c>
      <c r="B600" t="s">
        <v>693</v>
      </c>
      <c r="C600" s="42">
        <v>43438</v>
      </c>
    </row>
    <row r="601" spans="1:3" x14ac:dyDescent="0.25">
      <c r="A601" s="43">
        <v>20750819</v>
      </c>
      <c r="B601" t="s">
        <v>694</v>
      </c>
      <c r="C601" s="42">
        <v>43439</v>
      </c>
    </row>
    <row r="602" spans="1:3" x14ac:dyDescent="0.25">
      <c r="A602" s="43">
        <v>20750820</v>
      </c>
      <c r="B602" t="s">
        <v>695</v>
      </c>
      <c r="C602" s="42">
        <v>43440</v>
      </c>
    </row>
    <row r="603" spans="1:3" x14ac:dyDescent="0.25">
      <c r="A603" s="43">
        <v>20750821</v>
      </c>
      <c r="B603" t="s">
        <v>696</v>
      </c>
      <c r="C603" s="42">
        <v>43441</v>
      </c>
    </row>
    <row r="604" spans="1:3" x14ac:dyDescent="0.25">
      <c r="A604" s="43">
        <v>20750822</v>
      </c>
      <c r="B604" t="s">
        <v>697</v>
      </c>
      <c r="C604" s="42">
        <v>43442</v>
      </c>
    </row>
    <row r="605" spans="1:3" x14ac:dyDescent="0.25">
      <c r="A605" s="43">
        <v>20750823</v>
      </c>
      <c r="B605" t="s">
        <v>698</v>
      </c>
      <c r="C605" s="42">
        <v>43443</v>
      </c>
    </row>
    <row r="606" spans="1:3" x14ac:dyDescent="0.25">
      <c r="A606" s="43">
        <v>20750824</v>
      </c>
      <c r="B606" t="s">
        <v>699</v>
      </c>
      <c r="C606" s="42">
        <v>43444</v>
      </c>
    </row>
    <row r="607" spans="1:3" x14ac:dyDescent="0.25">
      <c r="A607" s="43">
        <v>20750825</v>
      </c>
      <c r="B607" t="s">
        <v>700</v>
      </c>
      <c r="C607" s="42">
        <v>43445</v>
      </c>
    </row>
    <row r="608" spans="1:3" x14ac:dyDescent="0.25">
      <c r="A608" s="43">
        <v>20750826</v>
      </c>
      <c r="B608" t="s">
        <v>701</v>
      </c>
      <c r="C608" s="42">
        <v>43446</v>
      </c>
    </row>
    <row r="609" spans="1:3" x14ac:dyDescent="0.25">
      <c r="A609" s="43">
        <v>20750827</v>
      </c>
      <c r="B609" t="s">
        <v>702</v>
      </c>
      <c r="C609" s="42">
        <v>43447</v>
      </c>
    </row>
    <row r="610" spans="1:3" x14ac:dyDescent="0.25">
      <c r="A610" s="43">
        <v>20750828</v>
      </c>
      <c r="B610" t="s">
        <v>703</v>
      </c>
      <c r="C610" s="42">
        <v>43448</v>
      </c>
    </row>
    <row r="611" spans="1:3" x14ac:dyDescent="0.25">
      <c r="A611" s="43">
        <v>20750829</v>
      </c>
      <c r="B611" t="s">
        <v>704</v>
      </c>
      <c r="C611" s="42">
        <v>43449</v>
      </c>
    </row>
    <row r="612" spans="1:3" x14ac:dyDescent="0.25">
      <c r="A612" s="43">
        <v>20750901</v>
      </c>
      <c r="B612" t="s">
        <v>705</v>
      </c>
      <c r="C612" s="42">
        <v>43450</v>
      </c>
    </row>
    <row r="613" spans="1:3" x14ac:dyDescent="0.25">
      <c r="A613" s="43">
        <v>20750902</v>
      </c>
      <c r="B613" t="s">
        <v>706</v>
      </c>
      <c r="C613" s="42">
        <v>43451</v>
      </c>
    </row>
    <row r="614" spans="1:3" x14ac:dyDescent="0.25">
      <c r="A614" s="43">
        <v>20750903</v>
      </c>
      <c r="B614" t="s">
        <v>707</v>
      </c>
      <c r="C614" s="42">
        <v>43452</v>
      </c>
    </row>
    <row r="615" spans="1:3" x14ac:dyDescent="0.25">
      <c r="A615" s="43">
        <v>20750904</v>
      </c>
      <c r="B615" t="s">
        <v>708</v>
      </c>
      <c r="C615" s="42">
        <v>43453</v>
      </c>
    </row>
    <row r="616" spans="1:3" x14ac:dyDescent="0.25">
      <c r="A616" s="43">
        <v>20750905</v>
      </c>
      <c r="B616" t="s">
        <v>709</v>
      </c>
      <c r="C616" s="42">
        <v>43454</v>
      </c>
    </row>
    <row r="617" spans="1:3" x14ac:dyDescent="0.25">
      <c r="A617" s="43">
        <v>20750906</v>
      </c>
      <c r="B617" t="s">
        <v>710</v>
      </c>
      <c r="C617" s="42">
        <v>43455</v>
      </c>
    </row>
    <row r="618" spans="1:3" x14ac:dyDescent="0.25">
      <c r="A618" s="43">
        <v>20750907</v>
      </c>
      <c r="B618" t="s">
        <v>711</v>
      </c>
      <c r="C618" s="42">
        <v>43456</v>
      </c>
    </row>
    <row r="619" spans="1:3" x14ac:dyDescent="0.25">
      <c r="A619" s="43">
        <v>20750908</v>
      </c>
      <c r="B619" t="s">
        <v>712</v>
      </c>
      <c r="C619" s="42">
        <v>43457</v>
      </c>
    </row>
    <row r="620" spans="1:3" x14ac:dyDescent="0.25">
      <c r="A620" s="43">
        <v>20750909</v>
      </c>
      <c r="B620" t="s">
        <v>713</v>
      </c>
      <c r="C620" s="42">
        <v>43458</v>
      </c>
    </row>
    <row r="621" spans="1:3" x14ac:dyDescent="0.25">
      <c r="A621" s="43">
        <v>20750910</v>
      </c>
      <c r="B621" t="s">
        <v>714</v>
      </c>
      <c r="C621" s="42">
        <v>43459</v>
      </c>
    </row>
    <row r="622" spans="1:3" x14ac:dyDescent="0.25">
      <c r="A622" s="43">
        <v>20750911</v>
      </c>
      <c r="B622" t="s">
        <v>715</v>
      </c>
      <c r="C622" s="42">
        <v>43460</v>
      </c>
    </row>
    <row r="623" spans="1:3" x14ac:dyDescent="0.25">
      <c r="A623" s="43">
        <v>20750912</v>
      </c>
      <c r="B623" t="s">
        <v>716</v>
      </c>
      <c r="C623" s="42">
        <v>43461</v>
      </c>
    </row>
    <row r="624" spans="1:3" x14ac:dyDescent="0.25">
      <c r="A624" s="43">
        <v>20750913</v>
      </c>
      <c r="B624" t="s">
        <v>717</v>
      </c>
      <c r="C624" s="42">
        <v>43462</v>
      </c>
    </row>
    <row r="625" spans="1:3" x14ac:dyDescent="0.25">
      <c r="A625" s="43">
        <v>20750914</v>
      </c>
      <c r="B625" t="s">
        <v>718</v>
      </c>
      <c r="C625" s="42">
        <v>43463</v>
      </c>
    </row>
    <row r="626" spans="1:3" x14ac:dyDescent="0.25">
      <c r="A626" s="43">
        <v>20750915</v>
      </c>
      <c r="B626" t="s">
        <v>719</v>
      </c>
      <c r="C626" s="42">
        <v>43464</v>
      </c>
    </row>
    <row r="627" spans="1:3" x14ac:dyDescent="0.25">
      <c r="A627" s="43">
        <v>20750916</v>
      </c>
      <c r="B627" t="s">
        <v>720</v>
      </c>
      <c r="C627" s="42">
        <v>43465</v>
      </c>
    </row>
    <row r="628" spans="1:3" x14ac:dyDescent="0.25">
      <c r="A628" s="43">
        <v>20750917</v>
      </c>
      <c r="B628" t="s">
        <v>721</v>
      </c>
      <c r="C628" s="42">
        <v>43466</v>
      </c>
    </row>
    <row r="629" spans="1:3" x14ac:dyDescent="0.25">
      <c r="A629" s="43">
        <v>20750918</v>
      </c>
      <c r="B629" t="s">
        <v>722</v>
      </c>
      <c r="C629" s="42">
        <v>43467</v>
      </c>
    </row>
    <row r="630" spans="1:3" x14ac:dyDescent="0.25">
      <c r="A630" s="43">
        <v>20750919</v>
      </c>
      <c r="B630" t="s">
        <v>723</v>
      </c>
      <c r="C630" s="42">
        <v>43468</v>
      </c>
    </row>
    <row r="631" spans="1:3" x14ac:dyDescent="0.25">
      <c r="A631" s="43">
        <v>20750920</v>
      </c>
      <c r="B631" t="s">
        <v>724</v>
      </c>
      <c r="C631" s="42">
        <v>43469</v>
      </c>
    </row>
    <row r="632" spans="1:3" x14ac:dyDescent="0.25">
      <c r="A632" s="43">
        <v>20750921</v>
      </c>
      <c r="B632" t="s">
        <v>725</v>
      </c>
      <c r="C632" s="42">
        <v>43470</v>
      </c>
    </row>
    <row r="633" spans="1:3" x14ac:dyDescent="0.25">
      <c r="A633" s="43">
        <v>20750922</v>
      </c>
      <c r="B633" t="s">
        <v>726</v>
      </c>
      <c r="C633" s="42">
        <v>43471</v>
      </c>
    </row>
    <row r="634" spans="1:3" x14ac:dyDescent="0.25">
      <c r="A634" s="43">
        <v>20750923</v>
      </c>
      <c r="B634" t="s">
        <v>727</v>
      </c>
      <c r="C634" s="42">
        <v>43472</v>
      </c>
    </row>
    <row r="635" spans="1:3" x14ac:dyDescent="0.25">
      <c r="A635" s="43">
        <v>20750924</v>
      </c>
      <c r="B635" t="s">
        <v>728</v>
      </c>
      <c r="C635" s="42">
        <v>43473</v>
      </c>
    </row>
    <row r="636" spans="1:3" x14ac:dyDescent="0.25">
      <c r="A636" s="43">
        <v>20750925</v>
      </c>
      <c r="B636" t="s">
        <v>729</v>
      </c>
      <c r="C636" s="42">
        <v>43474</v>
      </c>
    </row>
    <row r="637" spans="1:3" x14ac:dyDescent="0.25">
      <c r="A637" s="43">
        <v>20750926</v>
      </c>
      <c r="B637" t="s">
        <v>730</v>
      </c>
      <c r="C637" s="42">
        <v>43475</v>
      </c>
    </row>
    <row r="638" spans="1:3" x14ac:dyDescent="0.25">
      <c r="A638" s="43">
        <v>20750927</v>
      </c>
      <c r="B638" t="s">
        <v>731</v>
      </c>
      <c r="C638" s="42">
        <v>43476</v>
      </c>
    </row>
    <row r="639" spans="1:3" x14ac:dyDescent="0.25">
      <c r="A639" s="43">
        <v>20750928</v>
      </c>
      <c r="B639" t="s">
        <v>732</v>
      </c>
      <c r="C639" s="42">
        <v>43477</v>
      </c>
    </row>
    <row r="640" spans="1:3" x14ac:dyDescent="0.25">
      <c r="A640" s="43">
        <v>20750929</v>
      </c>
      <c r="B640" t="s">
        <v>733</v>
      </c>
      <c r="C640" s="42">
        <v>43478</v>
      </c>
    </row>
    <row r="641" spans="1:3" x14ac:dyDescent="0.25">
      <c r="A641" s="43">
        <v>20750930</v>
      </c>
      <c r="B641" t="s">
        <v>734</v>
      </c>
      <c r="C641" s="42">
        <v>43479</v>
      </c>
    </row>
    <row r="642" spans="1:3" x14ac:dyDescent="0.25">
      <c r="A642" s="43">
        <v>20751001</v>
      </c>
      <c r="B642" t="s">
        <v>735</v>
      </c>
      <c r="C642" s="42">
        <v>43480</v>
      </c>
    </row>
    <row r="643" spans="1:3" x14ac:dyDescent="0.25">
      <c r="A643" s="43">
        <v>20751002</v>
      </c>
      <c r="B643" t="s">
        <v>736</v>
      </c>
      <c r="C643" s="42">
        <v>43481</v>
      </c>
    </row>
    <row r="644" spans="1:3" x14ac:dyDescent="0.25">
      <c r="A644" s="43">
        <v>20751003</v>
      </c>
      <c r="B644" t="s">
        <v>737</v>
      </c>
      <c r="C644" s="42">
        <v>43482</v>
      </c>
    </row>
    <row r="645" spans="1:3" x14ac:dyDescent="0.25">
      <c r="A645" s="43">
        <v>20751004</v>
      </c>
      <c r="B645" t="s">
        <v>738</v>
      </c>
      <c r="C645" s="42">
        <v>43483</v>
      </c>
    </row>
    <row r="646" spans="1:3" x14ac:dyDescent="0.25">
      <c r="A646" s="43">
        <v>20751005</v>
      </c>
      <c r="B646" t="s">
        <v>739</v>
      </c>
      <c r="C646" s="42">
        <v>43484</v>
      </c>
    </row>
    <row r="647" spans="1:3" x14ac:dyDescent="0.25">
      <c r="A647" s="43">
        <v>20751006</v>
      </c>
      <c r="B647" t="s">
        <v>740</v>
      </c>
      <c r="C647" s="42">
        <v>43485</v>
      </c>
    </row>
    <row r="648" spans="1:3" x14ac:dyDescent="0.25">
      <c r="A648" s="43">
        <v>20751007</v>
      </c>
      <c r="B648" t="s">
        <v>741</v>
      </c>
      <c r="C648" s="42">
        <v>43486</v>
      </c>
    </row>
    <row r="649" spans="1:3" x14ac:dyDescent="0.25">
      <c r="A649" s="43">
        <v>20751008</v>
      </c>
      <c r="B649" t="s">
        <v>742</v>
      </c>
      <c r="C649" s="42">
        <v>43487</v>
      </c>
    </row>
    <row r="650" spans="1:3" x14ac:dyDescent="0.25">
      <c r="A650" s="43">
        <v>20751009</v>
      </c>
      <c r="B650" t="s">
        <v>743</v>
      </c>
      <c r="C650" s="42">
        <v>43488</v>
      </c>
    </row>
    <row r="651" spans="1:3" x14ac:dyDescent="0.25">
      <c r="A651" s="43">
        <v>20751010</v>
      </c>
      <c r="B651" t="s">
        <v>744</v>
      </c>
      <c r="C651" s="42">
        <v>43489</v>
      </c>
    </row>
    <row r="652" spans="1:3" x14ac:dyDescent="0.25">
      <c r="A652" s="43">
        <v>20751011</v>
      </c>
      <c r="B652" t="s">
        <v>745</v>
      </c>
      <c r="C652" s="42">
        <v>43490</v>
      </c>
    </row>
    <row r="653" spans="1:3" x14ac:dyDescent="0.25">
      <c r="A653" s="43">
        <v>20751012</v>
      </c>
      <c r="B653" t="s">
        <v>746</v>
      </c>
      <c r="C653" s="42">
        <v>43491</v>
      </c>
    </row>
    <row r="654" spans="1:3" x14ac:dyDescent="0.25">
      <c r="A654" s="43">
        <v>20751013</v>
      </c>
      <c r="B654" t="s">
        <v>747</v>
      </c>
      <c r="C654" s="42">
        <v>43492</v>
      </c>
    </row>
    <row r="655" spans="1:3" x14ac:dyDescent="0.25">
      <c r="A655" s="43">
        <v>20751014</v>
      </c>
      <c r="B655" t="s">
        <v>748</v>
      </c>
      <c r="C655" s="42">
        <v>43493</v>
      </c>
    </row>
    <row r="656" spans="1:3" x14ac:dyDescent="0.25">
      <c r="A656" s="43">
        <v>20751015</v>
      </c>
      <c r="B656" t="s">
        <v>749</v>
      </c>
      <c r="C656" s="42">
        <v>43494</v>
      </c>
    </row>
    <row r="657" spans="1:3" x14ac:dyDescent="0.25">
      <c r="A657" s="43">
        <v>20751016</v>
      </c>
      <c r="B657" t="s">
        <v>750</v>
      </c>
      <c r="C657" s="42">
        <v>43495</v>
      </c>
    </row>
    <row r="658" spans="1:3" x14ac:dyDescent="0.25">
      <c r="A658" s="43">
        <v>20751017</v>
      </c>
      <c r="B658" t="s">
        <v>751</v>
      </c>
      <c r="C658" s="42">
        <v>43496</v>
      </c>
    </row>
    <row r="659" spans="1:3" x14ac:dyDescent="0.25">
      <c r="A659" s="43">
        <v>20751018</v>
      </c>
      <c r="B659" t="s">
        <v>752</v>
      </c>
      <c r="C659" s="42">
        <v>43497</v>
      </c>
    </row>
    <row r="660" spans="1:3" x14ac:dyDescent="0.25">
      <c r="A660" s="43">
        <v>20751019</v>
      </c>
      <c r="B660" t="s">
        <v>753</v>
      </c>
      <c r="C660" s="42">
        <v>43498</v>
      </c>
    </row>
    <row r="661" spans="1:3" x14ac:dyDescent="0.25">
      <c r="A661" s="43">
        <v>20751020</v>
      </c>
      <c r="B661" t="s">
        <v>754</v>
      </c>
      <c r="C661" s="42">
        <v>43499</v>
      </c>
    </row>
    <row r="662" spans="1:3" x14ac:dyDescent="0.25">
      <c r="A662" s="43">
        <v>20751021</v>
      </c>
      <c r="B662" t="s">
        <v>755</v>
      </c>
      <c r="C662" s="42">
        <v>43500</v>
      </c>
    </row>
    <row r="663" spans="1:3" x14ac:dyDescent="0.25">
      <c r="A663" s="43">
        <v>20751022</v>
      </c>
      <c r="B663" t="s">
        <v>756</v>
      </c>
      <c r="C663" s="42">
        <v>43501</v>
      </c>
    </row>
    <row r="664" spans="1:3" x14ac:dyDescent="0.25">
      <c r="A664" s="43">
        <v>20751023</v>
      </c>
      <c r="B664" t="s">
        <v>757</v>
      </c>
      <c r="C664" s="42">
        <v>43502</v>
      </c>
    </row>
    <row r="665" spans="1:3" x14ac:dyDescent="0.25">
      <c r="A665" s="43">
        <v>20751024</v>
      </c>
      <c r="B665" t="s">
        <v>758</v>
      </c>
      <c r="C665" s="42">
        <v>43503</v>
      </c>
    </row>
    <row r="666" spans="1:3" x14ac:dyDescent="0.25">
      <c r="A666" s="43">
        <v>20751025</v>
      </c>
      <c r="B666" t="s">
        <v>759</v>
      </c>
      <c r="C666" s="42">
        <v>43504</v>
      </c>
    </row>
    <row r="667" spans="1:3" x14ac:dyDescent="0.25">
      <c r="A667" s="43">
        <v>20751026</v>
      </c>
      <c r="B667" t="s">
        <v>760</v>
      </c>
      <c r="C667" s="42">
        <v>43505</v>
      </c>
    </row>
    <row r="668" spans="1:3" x14ac:dyDescent="0.25">
      <c r="A668" s="43">
        <v>20751027</v>
      </c>
      <c r="B668" t="s">
        <v>761</v>
      </c>
      <c r="C668" s="42">
        <v>43506</v>
      </c>
    </row>
    <row r="669" spans="1:3" x14ac:dyDescent="0.25">
      <c r="A669" s="43">
        <v>20751028</v>
      </c>
      <c r="B669" t="s">
        <v>762</v>
      </c>
      <c r="C669" s="42">
        <v>43507</v>
      </c>
    </row>
    <row r="670" spans="1:3" x14ac:dyDescent="0.25">
      <c r="A670" s="43">
        <v>20751029</v>
      </c>
      <c r="B670" t="s">
        <v>763</v>
      </c>
      <c r="C670" s="42">
        <v>43508</v>
      </c>
    </row>
    <row r="671" spans="1:3" x14ac:dyDescent="0.25">
      <c r="A671" s="43">
        <v>20751101</v>
      </c>
      <c r="B671" t="s">
        <v>764</v>
      </c>
      <c r="C671" s="42">
        <v>43509</v>
      </c>
    </row>
    <row r="672" spans="1:3" x14ac:dyDescent="0.25">
      <c r="A672" s="43">
        <v>20751102</v>
      </c>
      <c r="B672" t="s">
        <v>765</v>
      </c>
      <c r="C672" s="42">
        <v>43510</v>
      </c>
    </row>
    <row r="673" spans="1:3" x14ac:dyDescent="0.25">
      <c r="A673" s="43">
        <v>20751103</v>
      </c>
      <c r="B673" t="s">
        <v>766</v>
      </c>
      <c r="C673" s="42">
        <v>43511</v>
      </c>
    </row>
    <row r="674" spans="1:3" x14ac:dyDescent="0.25">
      <c r="A674" s="43">
        <v>20751104</v>
      </c>
      <c r="B674" t="s">
        <v>767</v>
      </c>
      <c r="C674" s="42">
        <v>43512</v>
      </c>
    </row>
    <row r="675" spans="1:3" x14ac:dyDescent="0.25">
      <c r="A675" s="43">
        <v>20751105</v>
      </c>
      <c r="B675" t="s">
        <v>768</v>
      </c>
      <c r="C675" s="42">
        <v>43513</v>
      </c>
    </row>
    <row r="676" spans="1:3" x14ac:dyDescent="0.25">
      <c r="A676" s="43">
        <v>20751106</v>
      </c>
      <c r="B676" t="s">
        <v>769</v>
      </c>
      <c r="C676" s="42">
        <v>43514</v>
      </c>
    </row>
    <row r="677" spans="1:3" x14ac:dyDescent="0.25">
      <c r="A677" s="43">
        <v>20751107</v>
      </c>
      <c r="B677" t="s">
        <v>770</v>
      </c>
      <c r="C677" s="42">
        <v>43515</v>
      </c>
    </row>
    <row r="678" spans="1:3" x14ac:dyDescent="0.25">
      <c r="A678" s="43">
        <v>20751108</v>
      </c>
      <c r="B678" t="s">
        <v>771</v>
      </c>
      <c r="C678" s="42">
        <v>43516</v>
      </c>
    </row>
    <row r="679" spans="1:3" x14ac:dyDescent="0.25">
      <c r="A679" s="43">
        <v>20751109</v>
      </c>
      <c r="B679" t="s">
        <v>772</v>
      </c>
      <c r="C679" s="42">
        <v>43517</v>
      </c>
    </row>
    <row r="680" spans="1:3" x14ac:dyDescent="0.25">
      <c r="A680" s="43">
        <v>20751110</v>
      </c>
      <c r="B680" t="s">
        <v>773</v>
      </c>
      <c r="C680" s="42">
        <v>43518</v>
      </c>
    </row>
    <row r="681" spans="1:3" x14ac:dyDescent="0.25">
      <c r="A681" s="43">
        <v>20751111</v>
      </c>
      <c r="B681" t="s">
        <v>774</v>
      </c>
      <c r="C681" s="42">
        <v>43519</v>
      </c>
    </row>
    <row r="682" spans="1:3" x14ac:dyDescent="0.25">
      <c r="A682" s="43">
        <v>20751112</v>
      </c>
      <c r="B682" t="s">
        <v>775</v>
      </c>
      <c r="C682" s="42">
        <v>43520</v>
      </c>
    </row>
    <row r="683" spans="1:3" x14ac:dyDescent="0.25">
      <c r="A683" s="43">
        <v>20751113</v>
      </c>
      <c r="B683" t="s">
        <v>776</v>
      </c>
      <c r="C683" s="42">
        <v>43521</v>
      </c>
    </row>
    <row r="684" spans="1:3" x14ac:dyDescent="0.25">
      <c r="A684" s="43">
        <v>20751114</v>
      </c>
      <c r="B684" t="s">
        <v>777</v>
      </c>
      <c r="C684" s="42">
        <v>43522</v>
      </c>
    </row>
    <row r="685" spans="1:3" x14ac:dyDescent="0.25">
      <c r="A685" s="43">
        <v>20751115</v>
      </c>
      <c r="B685" t="s">
        <v>778</v>
      </c>
      <c r="C685" s="42">
        <v>43523</v>
      </c>
    </row>
    <row r="686" spans="1:3" x14ac:dyDescent="0.25">
      <c r="A686" s="43">
        <v>20751116</v>
      </c>
      <c r="B686" t="s">
        <v>779</v>
      </c>
      <c r="C686" s="42">
        <v>43524</v>
      </c>
    </row>
    <row r="687" spans="1:3" x14ac:dyDescent="0.25">
      <c r="A687" s="43">
        <v>20751117</v>
      </c>
      <c r="B687" t="s">
        <v>780</v>
      </c>
      <c r="C687" s="42">
        <v>43525</v>
      </c>
    </row>
    <row r="688" spans="1:3" x14ac:dyDescent="0.25">
      <c r="A688" s="43">
        <v>20751118</v>
      </c>
      <c r="B688" t="s">
        <v>781</v>
      </c>
      <c r="C688" s="42">
        <v>43526</v>
      </c>
    </row>
    <row r="689" spans="1:3" x14ac:dyDescent="0.25">
      <c r="A689" s="43">
        <v>20751119</v>
      </c>
      <c r="B689" t="s">
        <v>782</v>
      </c>
      <c r="C689" s="42">
        <v>43527</v>
      </c>
    </row>
    <row r="690" spans="1:3" x14ac:dyDescent="0.25">
      <c r="A690" s="43">
        <v>20751120</v>
      </c>
      <c r="B690" t="s">
        <v>783</v>
      </c>
      <c r="C690" s="42">
        <v>43528</v>
      </c>
    </row>
    <row r="691" spans="1:3" x14ac:dyDescent="0.25">
      <c r="A691" s="43">
        <v>20751121</v>
      </c>
      <c r="B691" t="s">
        <v>784</v>
      </c>
      <c r="C691" s="42">
        <v>43529</v>
      </c>
    </row>
    <row r="692" spans="1:3" x14ac:dyDescent="0.25">
      <c r="A692" s="43">
        <v>20751122</v>
      </c>
      <c r="B692" t="s">
        <v>785</v>
      </c>
      <c r="C692" s="42">
        <v>43530</v>
      </c>
    </row>
    <row r="693" spans="1:3" x14ac:dyDescent="0.25">
      <c r="A693" s="43">
        <v>20751123</v>
      </c>
      <c r="B693" t="s">
        <v>786</v>
      </c>
      <c r="C693" s="42">
        <v>43531</v>
      </c>
    </row>
    <row r="694" spans="1:3" x14ac:dyDescent="0.25">
      <c r="A694" s="43">
        <v>20751124</v>
      </c>
      <c r="B694" t="s">
        <v>787</v>
      </c>
      <c r="C694" s="42">
        <v>43532</v>
      </c>
    </row>
    <row r="695" spans="1:3" x14ac:dyDescent="0.25">
      <c r="A695" s="43">
        <v>20751125</v>
      </c>
      <c r="B695" t="s">
        <v>788</v>
      </c>
      <c r="C695" s="42">
        <v>43533</v>
      </c>
    </row>
    <row r="696" spans="1:3" x14ac:dyDescent="0.25">
      <c r="A696" s="43">
        <v>20751126</v>
      </c>
      <c r="B696" t="s">
        <v>789</v>
      </c>
      <c r="C696" s="42">
        <v>43534</v>
      </c>
    </row>
    <row r="697" spans="1:3" x14ac:dyDescent="0.25">
      <c r="A697" s="43">
        <v>20751127</v>
      </c>
      <c r="B697" t="s">
        <v>790</v>
      </c>
      <c r="C697" s="42">
        <v>43535</v>
      </c>
    </row>
    <row r="698" spans="1:3" x14ac:dyDescent="0.25">
      <c r="A698" s="43">
        <v>20751128</v>
      </c>
      <c r="B698" t="s">
        <v>791</v>
      </c>
      <c r="C698" s="42">
        <v>43536</v>
      </c>
    </row>
    <row r="699" spans="1:3" x14ac:dyDescent="0.25">
      <c r="A699" s="43">
        <v>20751129</v>
      </c>
      <c r="B699" t="s">
        <v>792</v>
      </c>
      <c r="C699" s="42">
        <v>43537</v>
      </c>
    </row>
    <row r="700" spans="1:3" x14ac:dyDescent="0.25">
      <c r="A700" s="43">
        <v>20751130</v>
      </c>
      <c r="B700" t="s">
        <v>793</v>
      </c>
      <c r="C700" s="42">
        <v>43538</v>
      </c>
    </row>
    <row r="701" spans="1:3" x14ac:dyDescent="0.25">
      <c r="A701" s="43">
        <v>20751201</v>
      </c>
      <c r="B701" t="s">
        <v>794</v>
      </c>
      <c r="C701" s="42">
        <v>43539</v>
      </c>
    </row>
    <row r="702" spans="1:3" x14ac:dyDescent="0.25">
      <c r="A702" s="43">
        <v>20751202</v>
      </c>
      <c r="B702" t="s">
        <v>795</v>
      </c>
      <c r="C702" s="42">
        <v>43540</v>
      </c>
    </row>
    <row r="703" spans="1:3" x14ac:dyDescent="0.25">
      <c r="A703" s="43">
        <v>20751203</v>
      </c>
      <c r="B703" t="s">
        <v>796</v>
      </c>
      <c r="C703" s="42">
        <v>43541</v>
      </c>
    </row>
    <row r="704" spans="1:3" x14ac:dyDescent="0.25">
      <c r="A704" s="43">
        <v>20751204</v>
      </c>
      <c r="B704" t="s">
        <v>797</v>
      </c>
      <c r="C704" s="42">
        <v>43542</v>
      </c>
    </row>
    <row r="705" spans="1:3" x14ac:dyDescent="0.25">
      <c r="A705" s="43">
        <v>20751205</v>
      </c>
      <c r="B705" t="s">
        <v>798</v>
      </c>
      <c r="C705" s="42">
        <v>43543</v>
      </c>
    </row>
    <row r="706" spans="1:3" x14ac:dyDescent="0.25">
      <c r="A706" s="43">
        <v>20751206</v>
      </c>
      <c r="B706" t="s">
        <v>799</v>
      </c>
      <c r="C706" s="42">
        <v>43544</v>
      </c>
    </row>
    <row r="707" spans="1:3" x14ac:dyDescent="0.25">
      <c r="A707" s="43">
        <v>20751207</v>
      </c>
      <c r="B707" t="s">
        <v>800</v>
      </c>
      <c r="C707" s="42">
        <v>43545</v>
      </c>
    </row>
    <row r="708" spans="1:3" x14ac:dyDescent="0.25">
      <c r="A708" s="43">
        <v>20751208</v>
      </c>
      <c r="B708" t="s">
        <v>801</v>
      </c>
      <c r="C708" s="42">
        <v>43546</v>
      </c>
    </row>
    <row r="709" spans="1:3" x14ac:dyDescent="0.25">
      <c r="A709" s="43">
        <v>20751209</v>
      </c>
      <c r="B709" t="s">
        <v>802</v>
      </c>
      <c r="C709" s="42">
        <v>43547</v>
      </c>
    </row>
    <row r="710" spans="1:3" x14ac:dyDescent="0.25">
      <c r="A710" s="43">
        <v>20751210</v>
      </c>
      <c r="B710" t="s">
        <v>803</v>
      </c>
      <c r="C710" s="42">
        <v>43548</v>
      </c>
    </row>
    <row r="711" spans="1:3" x14ac:dyDescent="0.25">
      <c r="A711" s="43">
        <v>20751211</v>
      </c>
      <c r="B711" t="s">
        <v>804</v>
      </c>
      <c r="C711" s="42">
        <v>43549</v>
      </c>
    </row>
    <row r="712" spans="1:3" x14ac:dyDescent="0.25">
      <c r="A712" s="43">
        <v>20751212</v>
      </c>
      <c r="B712" t="s">
        <v>805</v>
      </c>
      <c r="C712" s="42">
        <v>43550</v>
      </c>
    </row>
    <row r="713" spans="1:3" x14ac:dyDescent="0.25">
      <c r="A713" s="43">
        <v>20751213</v>
      </c>
      <c r="B713" t="s">
        <v>806</v>
      </c>
      <c r="C713" s="42">
        <v>43551</v>
      </c>
    </row>
    <row r="714" spans="1:3" x14ac:dyDescent="0.25">
      <c r="A714" s="43">
        <v>20751214</v>
      </c>
      <c r="B714" t="s">
        <v>807</v>
      </c>
      <c r="C714" s="42">
        <v>43552</v>
      </c>
    </row>
    <row r="715" spans="1:3" x14ac:dyDescent="0.25">
      <c r="A715" s="43">
        <v>20751215</v>
      </c>
      <c r="B715" t="s">
        <v>808</v>
      </c>
      <c r="C715" s="42">
        <v>43553</v>
      </c>
    </row>
    <row r="716" spans="1:3" x14ac:dyDescent="0.25">
      <c r="A716" s="43">
        <v>20751216</v>
      </c>
      <c r="B716" t="s">
        <v>809</v>
      </c>
      <c r="C716" s="42">
        <v>43554</v>
      </c>
    </row>
    <row r="717" spans="1:3" x14ac:dyDescent="0.25">
      <c r="A717" s="43">
        <v>20751217</v>
      </c>
      <c r="B717" t="s">
        <v>810</v>
      </c>
      <c r="C717" s="42">
        <v>43555</v>
      </c>
    </row>
    <row r="718" spans="1:3" x14ac:dyDescent="0.25">
      <c r="A718" s="43">
        <v>20751218</v>
      </c>
      <c r="B718" t="s">
        <v>811</v>
      </c>
      <c r="C718" s="42">
        <v>43556</v>
      </c>
    </row>
    <row r="719" spans="1:3" x14ac:dyDescent="0.25">
      <c r="A719" s="43">
        <v>20751219</v>
      </c>
      <c r="B719" t="s">
        <v>812</v>
      </c>
      <c r="C719" s="42">
        <v>43557</v>
      </c>
    </row>
    <row r="720" spans="1:3" x14ac:dyDescent="0.25">
      <c r="A720" s="43">
        <v>20751220</v>
      </c>
      <c r="B720" t="s">
        <v>813</v>
      </c>
      <c r="C720" s="42">
        <v>43558</v>
      </c>
    </row>
    <row r="721" spans="1:3" x14ac:dyDescent="0.25">
      <c r="A721" s="43">
        <v>20751221</v>
      </c>
      <c r="B721" t="s">
        <v>814</v>
      </c>
      <c r="C721" s="42">
        <v>43559</v>
      </c>
    </row>
    <row r="722" spans="1:3" x14ac:dyDescent="0.25">
      <c r="A722" s="43">
        <v>20751222</v>
      </c>
      <c r="B722" t="s">
        <v>815</v>
      </c>
      <c r="C722" s="42">
        <v>43560</v>
      </c>
    </row>
    <row r="723" spans="1:3" x14ac:dyDescent="0.25">
      <c r="A723" s="43">
        <v>20751223</v>
      </c>
      <c r="B723" t="s">
        <v>816</v>
      </c>
      <c r="C723" s="42">
        <v>43561</v>
      </c>
    </row>
    <row r="724" spans="1:3" x14ac:dyDescent="0.25">
      <c r="A724" s="43">
        <v>20751224</v>
      </c>
      <c r="B724" t="s">
        <v>817</v>
      </c>
      <c r="C724" s="42">
        <v>43562</v>
      </c>
    </row>
    <row r="725" spans="1:3" x14ac:dyDescent="0.25">
      <c r="A725" s="43">
        <v>20751225</v>
      </c>
      <c r="B725" t="s">
        <v>818</v>
      </c>
      <c r="C725" s="42">
        <v>43563</v>
      </c>
    </row>
    <row r="726" spans="1:3" x14ac:dyDescent="0.25">
      <c r="A726" s="43">
        <v>20751226</v>
      </c>
      <c r="B726" t="s">
        <v>819</v>
      </c>
      <c r="C726" s="42">
        <v>43564</v>
      </c>
    </row>
    <row r="727" spans="1:3" x14ac:dyDescent="0.25">
      <c r="A727" s="43">
        <v>20751227</v>
      </c>
      <c r="B727" t="s">
        <v>820</v>
      </c>
      <c r="C727" s="42">
        <v>43565</v>
      </c>
    </row>
    <row r="728" spans="1:3" x14ac:dyDescent="0.25">
      <c r="A728" s="43">
        <v>20751228</v>
      </c>
      <c r="B728" t="s">
        <v>821</v>
      </c>
      <c r="C728" s="42">
        <v>43566</v>
      </c>
    </row>
    <row r="729" spans="1:3" x14ac:dyDescent="0.25">
      <c r="A729" s="43">
        <v>20751229</v>
      </c>
      <c r="B729" t="s">
        <v>822</v>
      </c>
      <c r="C729" s="42">
        <v>43567</v>
      </c>
    </row>
    <row r="730" spans="1:3" x14ac:dyDescent="0.25">
      <c r="A730" s="43">
        <v>20751230</v>
      </c>
      <c r="B730" t="s">
        <v>823</v>
      </c>
      <c r="C730" s="42">
        <v>43568</v>
      </c>
    </row>
    <row r="731" spans="1:3" x14ac:dyDescent="0.25">
      <c r="A731" s="43">
        <v>20760101</v>
      </c>
      <c r="B731" t="s">
        <v>824</v>
      </c>
      <c r="C731" s="42">
        <v>43569</v>
      </c>
    </row>
    <row r="732" spans="1:3" x14ac:dyDescent="0.25">
      <c r="A732" s="43">
        <v>20760102</v>
      </c>
      <c r="B732" t="s">
        <v>825</v>
      </c>
      <c r="C732" s="42">
        <v>43570</v>
      </c>
    </row>
    <row r="733" spans="1:3" x14ac:dyDescent="0.25">
      <c r="A733" s="43">
        <v>20760103</v>
      </c>
      <c r="B733" t="s">
        <v>826</v>
      </c>
      <c r="C733" s="42">
        <v>43571</v>
      </c>
    </row>
    <row r="734" spans="1:3" x14ac:dyDescent="0.25">
      <c r="A734" s="43">
        <v>20760104</v>
      </c>
      <c r="B734" t="s">
        <v>827</v>
      </c>
      <c r="C734" s="42">
        <v>43572</v>
      </c>
    </row>
    <row r="735" spans="1:3" x14ac:dyDescent="0.25">
      <c r="A735" s="43">
        <v>20760105</v>
      </c>
      <c r="B735" t="s">
        <v>828</v>
      </c>
      <c r="C735" s="42">
        <v>43573</v>
      </c>
    </row>
    <row r="736" spans="1:3" x14ac:dyDescent="0.25">
      <c r="A736" s="43">
        <v>20760106</v>
      </c>
      <c r="B736" t="s">
        <v>829</v>
      </c>
      <c r="C736" s="42">
        <v>43574</v>
      </c>
    </row>
    <row r="737" spans="1:3" x14ac:dyDescent="0.25">
      <c r="A737" s="43">
        <v>20760107</v>
      </c>
      <c r="B737" t="s">
        <v>830</v>
      </c>
      <c r="C737" s="42">
        <v>43575</v>
      </c>
    </row>
    <row r="738" spans="1:3" x14ac:dyDescent="0.25">
      <c r="A738" s="43">
        <v>20760108</v>
      </c>
      <c r="B738" t="s">
        <v>831</v>
      </c>
      <c r="C738" s="42">
        <v>43576</v>
      </c>
    </row>
    <row r="739" spans="1:3" x14ac:dyDescent="0.25">
      <c r="A739" s="43">
        <v>20760109</v>
      </c>
      <c r="B739" t="s">
        <v>832</v>
      </c>
      <c r="C739" s="42">
        <v>43577</v>
      </c>
    </row>
    <row r="740" spans="1:3" x14ac:dyDescent="0.25">
      <c r="A740" s="43">
        <v>20760110</v>
      </c>
      <c r="B740" t="s">
        <v>833</v>
      </c>
      <c r="C740" s="42">
        <v>43578</v>
      </c>
    </row>
    <row r="741" spans="1:3" x14ac:dyDescent="0.25">
      <c r="A741" s="43">
        <v>20760111</v>
      </c>
      <c r="B741" t="s">
        <v>834</v>
      </c>
      <c r="C741" s="42">
        <v>43579</v>
      </c>
    </row>
    <row r="742" spans="1:3" x14ac:dyDescent="0.25">
      <c r="A742" s="43">
        <v>20760112</v>
      </c>
      <c r="B742" t="s">
        <v>835</v>
      </c>
      <c r="C742" s="42">
        <v>43580</v>
      </c>
    </row>
    <row r="743" spans="1:3" x14ac:dyDescent="0.25">
      <c r="A743" s="43">
        <v>20760113</v>
      </c>
      <c r="B743" t="s">
        <v>836</v>
      </c>
      <c r="C743" s="42">
        <v>43581</v>
      </c>
    </row>
    <row r="744" spans="1:3" x14ac:dyDescent="0.25">
      <c r="A744" s="43">
        <v>20760114</v>
      </c>
      <c r="B744" t="s">
        <v>837</v>
      </c>
      <c r="C744" s="42">
        <v>43582</v>
      </c>
    </row>
    <row r="745" spans="1:3" x14ac:dyDescent="0.25">
      <c r="A745" s="43">
        <v>20760115</v>
      </c>
      <c r="B745" t="s">
        <v>838</v>
      </c>
      <c r="C745" s="42">
        <v>43583</v>
      </c>
    </row>
    <row r="746" spans="1:3" x14ac:dyDescent="0.25">
      <c r="A746" s="43">
        <v>20760116</v>
      </c>
      <c r="B746" t="s">
        <v>839</v>
      </c>
      <c r="C746" s="42">
        <v>43584</v>
      </c>
    </row>
    <row r="747" spans="1:3" x14ac:dyDescent="0.25">
      <c r="A747" s="43">
        <v>20760117</v>
      </c>
      <c r="B747" t="s">
        <v>840</v>
      </c>
      <c r="C747" s="42">
        <v>43585</v>
      </c>
    </row>
    <row r="748" spans="1:3" x14ac:dyDescent="0.25">
      <c r="A748" s="43">
        <v>20760118</v>
      </c>
      <c r="B748" t="s">
        <v>841</v>
      </c>
      <c r="C748" s="42">
        <v>43586</v>
      </c>
    </row>
    <row r="749" spans="1:3" x14ac:dyDescent="0.25">
      <c r="A749" s="43">
        <v>20760119</v>
      </c>
      <c r="B749" t="s">
        <v>842</v>
      </c>
      <c r="C749" s="42">
        <v>43587</v>
      </c>
    </row>
    <row r="750" spans="1:3" x14ac:dyDescent="0.25">
      <c r="A750" s="43">
        <v>20760120</v>
      </c>
      <c r="B750" t="s">
        <v>843</v>
      </c>
      <c r="C750" s="42">
        <v>43588</v>
      </c>
    </row>
    <row r="751" spans="1:3" x14ac:dyDescent="0.25">
      <c r="A751" s="43">
        <v>20760121</v>
      </c>
      <c r="B751" t="s">
        <v>844</v>
      </c>
      <c r="C751" s="42">
        <v>43589</v>
      </c>
    </row>
    <row r="752" spans="1:3" x14ac:dyDescent="0.25">
      <c r="A752" s="43">
        <v>20760122</v>
      </c>
      <c r="B752" t="s">
        <v>845</v>
      </c>
      <c r="C752" s="42">
        <v>43590</v>
      </c>
    </row>
    <row r="753" spans="1:3" x14ac:dyDescent="0.25">
      <c r="A753" s="43">
        <v>20760123</v>
      </c>
      <c r="B753" t="s">
        <v>846</v>
      </c>
      <c r="C753" s="42">
        <v>43591</v>
      </c>
    </row>
    <row r="754" spans="1:3" x14ac:dyDescent="0.25">
      <c r="A754" s="43">
        <v>20760124</v>
      </c>
      <c r="B754" t="s">
        <v>847</v>
      </c>
      <c r="C754" s="42">
        <v>43592</v>
      </c>
    </row>
    <row r="755" spans="1:3" x14ac:dyDescent="0.25">
      <c r="A755" s="43">
        <v>20760125</v>
      </c>
      <c r="B755" t="s">
        <v>848</v>
      </c>
      <c r="C755" s="42">
        <v>43593</v>
      </c>
    </row>
    <row r="756" spans="1:3" x14ac:dyDescent="0.25">
      <c r="A756" s="43">
        <v>20760126</v>
      </c>
      <c r="B756" t="s">
        <v>849</v>
      </c>
      <c r="C756" s="42">
        <v>43594</v>
      </c>
    </row>
    <row r="757" spans="1:3" x14ac:dyDescent="0.25">
      <c r="A757" s="43">
        <v>20760127</v>
      </c>
      <c r="B757" t="s">
        <v>850</v>
      </c>
      <c r="C757" s="42">
        <v>43595</v>
      </c>
    </row>
    <row r="758" spans="1:3" x14ac:dyDescent="0.25">
      <c r="A758" s="43">
        <v>20760128</v>
      </c>
      <c r="B758" t="s">
        <v>851</v>
      </c>
      <c r="C758" s="42">
        <v>43596</v>
      </c>
    </row>
    <row r="759" spans="1:3" x14ac:dyDescent="0.25">
      <c r="A759" s="43">
        <v>20760129</v>
      </c>
      <c r="B759" t="s">
        <v>852</v>
      </c>
      <c r="C759" s="42">
        <v>43597</v>
      </c>
    </row>
    <row r="760" spans="1:3" x14ac:dyDescent="0.25">
      <c r="A760" s="43">
        <v>20760130</v>
      </c>
      <c r="B760" t="s">
        <v>853</v>
      </c>
      <c r="C760" s="42">
        <v>43598</v>
      </c>
    </row>
    <row r="761" spans="1:3" x14ac:dyDescent="0.25">
      <c r="A761" s="43">
        <v>20760131</v>
      </c>
      <c r="B761" t="s">
        <v>854</v>
      </c>
      <c r="C761" s="42">
        <v>43599</v>
      </c>
    </row>
    <row r="762" spans="1:3" x14ac:dyDescent="0.25">
      <c r="A762" s="43">
        <v>20760201</v>
      </c>
      <c r="B762" t="s">
        <v>855</v>
      </c>
      <c r="C762" s="42">
        <v>43600</v>
      </c>
    </row>
    <row r="763" spans="1:3" x14ac:dyDescent="0.25">
      <c r="A763" s="43">
        <v>20760202</v>
      </c>
      <c r="B763" t="s">
        <v>856</v>
      </c>
      <c r="C763" s="42">
        <v>43601</v>
      </c>
    </row>
    <row r="764" spans="1:3" x14ac:dyDescent="0.25">
      <c r="A764" s="43">
        <v>20760203</v>
      </c>
      <c r="B764" t="s">
        <v>857</v>
      </c>
      <c r="C764" s="42">
        <v>43602</v>
      </c>
    </row>
    <row r="765" spans="1:3" x14ac:dyDescent="0.25">
      <c r="A765" s="43">
        <v>20760204</v>
      </c>
      <c r="B765" t="s">
        <v>858</v>
      </c>
      <c r="C765" s="42">
        <v>43603</v>
      </c>
    </row>
    <row r="766" spans="1:3" x14ac:dyDescent="0.25">
      <c r="A766" s="43">
        <v>20760205</v>
      </c>
      <c r="B766" t="s">
        <v>859</v>
      </c>
      <c r="C766" s="42">
        <v>43604</v>
      </c>
    </row>
    <row r="767" spans="1:3" x14ac:dyDescent="0.25">
      <c r="A767" s="43">
        <v>20760206</v>
      </c>
      <c r="B767" t="s">
        <v>860</v>
      </c>
      <c r="C767" s="42">
        <v>43605</v>
      </c>
    </row>
    <row r="768" spans="1:3" x14ac:dyDescent="0.25">
      <c r="A768" s="43">
        <v>20760207</v>
      </c>
      <c r="B768" t="s">
        <v>861</v>
      </c>
      <c r="C768" s="42">
        <v>43606</v>
      </c>
    </row>
    <row r="769" spans="1:3" x14ac:dyDescent="0.25">
      <c r="A769" s="43">
        <v>20760208</v>
      </c>
      <c r="B769" t="s">
        <v>862</v>
      </c>
      <c r="C769" s="42">
        <v>43607</v>
      </c>
    </row>
    <row r="770" spans="1:3" x14ac:dyDescent="0.25">
      <c r="A770" s="43">
        <v>20760209</v>
      </c>
      <c r="B770" t="s">
        <v>863</v>
      </c>
      <c r="C770" s="42">
        <v>43608</v>
      </c>
    </row>
    <row r="771" spans="1:3" x14ac:dyDescent="0.25">
      <c r="A771" s="43">
        <v>20760210</v>
      </c>
      <c r="B771" t="s">
        <v>864</v>
      </c>
      <c r="C771" s="42">
        <v>43609</v>
      </c>
    </row>
    <row r="772" spans="1:3" x14ac:dyDescent="0.25">
      <c r="A772" s="43">
        <v>20760211</v>
      </c>
      <c r="B772" t="s">
        <v>865</v>
      </c>
      <c r="C772" s="42">
        <v>43610</v>
      </c>
    </row>
    <row r="773" spans="1:3" x14ac:dyDescent="0.25">
      <c r="A773" s="43">
        <v>20760212</v>
      </c>
      <c r="B773" t="s">
        <v>866</v>
      </c>
      <c r="C773" s="42">
        <v>43611</v>
      </c>
    </row>
    <row r="774" spans="1:3" x14ac:dyDescent="0.25">
      <c r="A774" s="43">
        <v>20760213</v>
      </c>
      <c r="B774" t="s">
        <v>867</v>
      </c>
      <c r="C774" s="42">
        <v>43612</v>
      </c>
    </row>
    <row r="775" spans="1:3" x14ac:dyDescent="0.25">
      <c r="A775" s="43">
        <v>20760214</v>
      </c>
      <c r="B775" t="s">
        <v>868</v>
      </c>
      <c r="C775" s="42">
        <v>43613</v>
      </c>
    </row>
    <row r="776" spans="1:3" x14ac:dyDescent="0.25">
      <c r="A776" s="43">
        <v>20760215</v>
      </c>
      <c r="B776" t="s">
        <v>869</v>
      </c>
      <c r="C776" s="42">
        <v>43614</v>
      </c>
    </row>
    <row r="777" spans="1:3" x14ac:dyDescent="0.25">
      <c r="A777" s="43">
        <v>20760216</v>
      </c>
      <c r="B777" t="s">
        <v>870</v>
      </c>
      <c r="C777" s="42">
        <v>43615</v>
      </c>
    </row>
    <row r="778" spans="1:3" x14ac:dyDescent="0.25">
      <c r="A778" s="43">
        <v>20760217</v>
      </c>
      <c r="B778" t="s">
        <v>871</v>
      </c>
      <c r="C778" s="42">
        <v>43616</v>
      </c>
    </row>
    <row r="779" spans="1:3" x14ac:dyDescent="0.25">
      <c r="A779" s="43">
        <v>20760218</v>
      </c>
      <c r="B779" t="s">
        <v>872</v>
      </c>
      <c r="C779" s="42">
        <v>43617</v>
      </c>
    </row>
    <row r="780" spans="1:3" x14ac:dyDescent="0.25">
      <c r="A780" s="43">
        <v>20760219</v>
      </c>
      <c r="B780" t="s">
        <v>873</v>
      </c>
      <c r="C780" s="42">
        <v>43618</v>
      </c>
    </row>
    <row r="781" spans="1:3" x14ac:dyDescent="0.25">
      <c r="A781" s="43">
        <v>20760220</v>
      </c>
      <c r="B781" t="s">
        <v>874</v>
      </c>
      <c r="C781" s="42">
        <v>43619</v>
      </c>
    </row>
    <row r="782" spans="1:3" x14ac:dyDescent="0.25">
      <c r="A782" s="43">
        <v>20760221</v>
      </c>
      <c r="B782" t="s">
        <v>875</v>
      </c>
      <c r="C782" s="42">
        <v>43620</v>
      </c>
    </row>
    <row r="783" spans="1:3" x14ac:dyDescent="0.25">
      <c r="A783" s="43">
        <v>20760222</v>
      </c>
      <c r="B783" t="s">
        <v>876</v>
      </c>
      <c r="C783" s="42">
        <v>43621</v>
      </c>
    </row>
    <row r="784" spans="1:3" x14ac:dyDescent="0.25">
      <c r="A784" s="43">
        <v>20760223</v>
      </c>
      <c r="B784" t="s">
        <v>877</v>
      </c>
      <c r="C784" s="42">
        <v>43622</v>
      </c>
    </row>
    <row r="785" spans="1:3" x14ac:dyDescent="0.25">
      <c r="A785" s="43">
        <v>20760224</v>
      </c>
      <c r="B785" t="s">
        <v>878</v>
      </c>
      <c r="C785" s="42">
        <v>43623</v>
      </c>
    </row>
    <row r="786" spans="1:3" x14ac:dyDescent="0.25">
      <c r="A786" s="43">
        <v>20760225</v>
      </c>
      <c r="B786" t="s">
        <v>879</v>
      </c>
      <c r="C786" s="42">
        <v>43624</v>
      </c>
    </row>
    <row r="787" spans="1:3" x14ac:dyDescent="0.25">
      <c r="A787" s="43">
        <v>20760226</v>
      </c>
      <c r="B787" t="s">
        <v>880</v>
      </c>
      <c r="C787" s="42">
        <v>43625</v>
      </c>
    </row>
    <row r="788" spans="1:3" x14ac:dyDescent="0.25">
      <c r="A788" s="43">
        <v>20760227</v>
      </c>
      <c r="B788" t="s">
        <v>881</v>
      </c>
      <c r="C788" s="42">
        <v>43626</v>
      </c>
    </row>
    <row r="789" spans="1:3" x14ac:dyDescent="0.25">
      <c r="A789" s="43">
        <v>20760228</v>
      </c>
      <c r="B789" t="s">
        <v>882</v>
      </c>
      <c r="C789" s="42">
        <v>43627</v>
      </c>
    </row>
    <row r="790" spans="1:3" x14ac:dyDescent="0.25">
      <c r="A790" s="43">
        <v>20760229</v>
      </c>
      <c r="B790" t="s">
        <v>883</v>
      </c>
      <c r="C790" s="42">
        <v>43628</v>
      </c>
    </row>
    <row r="791" spans="1:3" x14ac:dyDescent="0.25">
      <c r="A791" s="43">
        <v>20760230</v>
      </c>
      <c r="B791" t="s">
        <v>884</v>
      </c>
      <c r="C791" s="42">
        <v>43629</v>
      </c>
    </row>
    <row r="792" spans="1:3" x14ac:dyDescent="0.25">
      <c r="A792" s="43">
        <v>20760231</v>
      </c>
      <c r="B792" t="s">
        <v>885</v>
      </c>
      <c r="C792" s="42">
        <v>43630</v>
      </c>
    </row>
    <row r="793" spans="1:3" x14ac:dyDescent="0.25">
      <c r="A793" s="43">
        <v>20760232</v>
      </c>
      <c r="B793" t="s">
        <v>886</v>
      </c>
      <c r="C793" s="42">
        <v>43631</v>
      </c>
    </row>
    <row r="794" spans="1:3" x14ac:dyDescent="0.25">
      <c r="A794" s="43">
        <v>20760301</v>
      </c>
      <c r="B794" t="s">
        <v>887</v>
      </c>
      <c r="C794" s="42">
        <v>43632</v>
      </c>
    </row>
    <row r="795" spans="1:3" x14ac:dyDescent="0.25">
      <c r="A795" s="43">
        <v>20760302</v>
      </c>
      <c r="B795" t="s">
        <v>888</v>
      </c>
      <c r="C795" s="42">
        <v>43633</v>
      </c>
    </row>
    <row r="796" spans="1:3" x14ac:dyDescent="0.25">
      <c r="A796" s="43">
        <v>20760303</v>
      </c>
      <c r="B796" t="s">
        <v>889</v>
      </c>
      <c r="C796" s="42">
        <v>43634</v>
      </c>
    </row>
    <row r="797" spans="1:3" x14ac:dyDescent="0.25">
      <c r="A797" s="43">
        <v>20760304</v>
      </c>
      <c r="B797" t="s">
        <v>890</v>
      </c>
      <c r="C797" s="42">
        <v>43635</v>
      </c>
    </row>
    <row r="798" spans="1:3" x14ac:dyDescent="0.25">
      <c r="A798" s="43">
        <v>20760305</v>
      </c>
      <c r="B798" t="s">
        <v>891</v>
      </c>
      <c r="C798" s="42">
        <v>43636</v>
      </c>
    </row>
    <row r="799" spans="1:3" x14ac:dyDescent="0.25">
      <c r="A799" s="43">
        <v>20760306</v>
      </c>
      <c r="B799" t="s">
        <v>892</v>
      </c>
      <c r="C799" s="42">
        <v>43637</v>
      </c>
    </row>
    <row r="800" spans="1:3" x14ac:dyDescent="0.25">
      <c r="A800" s="43">
        <v>20760307</v>
      </c>
      <c r="B800" t="s">
        <v>893</v>
      </c>
      <c r="C800" s="42">
        <v>43638</v>
      </c>
    </row>
    <row r="801" spans="1:3" x14ac:dyDescent="0.25">
      <c r="A801" s="43">
        <v>20760308</v>
      </c>
      <c r="B801" t="s">
        <v>894</v>
      </c>
      <c r="C801" s="42">
        <v>43639</v>
      </c>
    </row>
    <row r="802" spans="1:3" x14ac:dyDescent="0.25">
      <c r="A802" s="43">
        <v>20760309</v>
      </c>
      <c r="B802" t="s">
        <v>895</v>
      </c>
      <c r="C802" s="42">
        <v>43640</v>
      </c>
    </row>
    <row r="803" spans="1:3" x14ac:dyDescent="0.25">
      <c r="A803" s="43">
        <v>20760310</v>
      </c>
      <c r="B803" t="s">
        <v>896</v>
      </c>
      <c r="C803" s="42">
        <v>43641</v>
      </c>
    </row>
    <row r="804" spans="1:3" x14ac:dyDescent="0.25">
      <c r="A804" s="43">
        <v>20760311</v>
      </c>
      <c r="B804" t="s">
        <v>897</v>
      </c>
      <c r="C804" s="42">
        <v>43642</v>
      </c>
    </row>
    <row r="805" spans="1:3" x14ac:dyDescent="0.25">
      <c r="A805" s="43">
        <v>20760312</v>
      </c>
      <c r="B805" t="s">
        <v>898</v>
      </c>
      <c r="C805" s="42">
        <v>43643</v>
      </c>
    </row>
    <row r="806" spans="1:3" x14ac:dyDescent="0.25">
      <c r="A806" s="43">
        <v>20760313</v>
      </c>
      <c r="B806" t="s">
        <v>899</v>
      </c>
      <c r="C806" s="42">
        <v>43644</v>
      </c>
    </row>
    <row r="807" spans="1:3" x14ac:dyDescent="0.25">
      <c r="A807" s="43">
        <v>20760314</v>
      </c>
      <c r="B807" t="s">
        <v>900</v>
      </c>
      <c r="C807" s="42">
        <v>43645</v>
      </c>
    </row>
    <row r="808" spans="1:3" x14ac:dyDescent="0.25">
      <c r="A808" s="43">
        <v>20760315</v>
      </c>
      <c r="B808" t="s">
        <v>901</v>
      </c>
      <c r="C808" s="42">
        <v>43646</v>
      </c>
    </row>
    <row r="809" spans="1:3" x14ac:dyDescent="0.25">
      <c r="A809" s="43">
        <v>20760316</v>
      </c>
      <c r="B809" t="s">
        <v>902</v>
      </c>
      <c r="C809" s="42">
        <v>43647</v>
      </c>
    </row>
    <row r="810" spans="1:3" x14ac:dyDescent="0.25">
      <c r="A810" s="43">
        <v>20760317</v>
      </c>
      <c r="B810" t="s">
        <v>903</v>
      </c>
      <c r="C810" s="42">
        <v>43648</v>
      </c>
    </row>
    <row r="811" spans="1:3" x14ac:dyDescent="0.25">
      <c r="A811" s="43">
        <v>20760318</v>
      </c>
      <c r="B811" t="s">
        <v>904</v>
      </c>
      <c r="C811" s="42">
        <v>43649</v>
      </c>
    </row>
    <row r="812" spans="1:3" x14ac:dyDescent="0.25">
      <c r="A812" s="43">
        <v>20760319</v>
      </c>
      <c r="B812" t="s">
        <v>905</v>
      </c>
      <c r="C812" s="42">
        <v>43650</v>
      </c>
    </row>
    <row r="813" spans="1:3" x14ac:dyDescent="0.25">
      <c r="A813" s="43">
        <v>20760320</v>
      </c>
      <c r="B813" t="s">
        <v>906</v>
      </c>
      <c r="C813" s="42">
        <v>43651</v>
      </c>
    </row>
    <row r="814" spans="1:3" x14ac:dyDescent="0.25">
      <c r="A814" s="43">
        <v>20760321</v>
      </c>
      <c r="B814" t="s">
        <v>907</v>
      </c>
      <c r="C814" s="42">
        <v>43652</v>
      </c>
    </row>
    <row r="815" spans="1:3" x14ac:dyDescent="0.25">
      <c r="A815" s="43">
        <v>20760322</v>
      </c>
      <c r="B815" t="s">
        <v>908</v>
      </c>
      <c r="C815" s="42">
        <v>43653</v>
      </c>
    </row>
    <row r="816" spans="1:3" x14ac:dyDescent="0.25">
      <c r="A816" s="43">
        <v>20760323</v>
      </c>
      <c r="B816" t="s">
        <v>909</v>
      </c>
      <c r="C816" s="42">
        <v>43654</v>
      </c>
    </row>
    <row r="817" spans="1:3" x14ac:dyDescent="0.25">
      <c r="A817" s="43">
        <v>20760324</v>
      </c>
      <c r="B817" t="s">
        <v>910</v>
      </c>
      <c r="C817" s="42">
        <v>43655</v>
      </c>
    </row>
    <row r="818" spans="1:3" x14ac:dyDescent="0.25">
      <c r="A818" s="43">
        <v>20760325</v>
      </c>
      <c r="B818" t="s">
        <v>911</v>
      </c>
      <c r="C818" s="42">
        <v>43656</v>
      </c>
    </row>
    <row r="819" spans="1:3" x14ac:dyDescent="0.25">
      <c r="A819" s="43">
        <v>20760326</v>
      </c>
      <c r="B819" t="s">
        <v>912</v>
      </c>
      <c r="C819" s="42">
        <v>43657</v>
      </c>
    </row>
    <row r="820" spans="1:3" x14ac:dyDescent="0.25">
      <c r="A820" s="43">
        <v>20760327</v>
      </c>
      <c r="B820" t="s">
        <v>913</v>
      </c>
      <c r="C820" s="42">
        <v>43658</v>
      </c>
    </row>
    <row r="821" spans="1:3" x14ac:dyDescent="0.25">
      <c r="A821" s="43">
        <v>20760328</v>
      </c>
      <c r="B821" t="s">
        <v>914</v>
      </c>
      <c r="C821" s="42">
        <v>43659</v>
      </c>
    </row>
    <row r="822" spans="1:3" x14ac:dyDescent="0.25">
      <c r="A822" s="43">
        <v>20760329</v>
      </c>
      <c r="B822" t="s">
        <v>915</v>
      </c>
      <c r="C822" s="42">
        <v>43660</v>
      </c>
    </row>
    <row r="823" spans="1:3" x14ac:dyDescent="0.25">
      <c r="A823" s="43">
        <v>20760330</v>
      </c>
      <c r="B823" t="s">
        <v>916</v>
      </c>
      <c r="C823" s="42">
        <v>43661</v>
      </c>
    </row>
    <row r="824" spans="1:3" x14ac:dyDescent="0.25">
      <c r="A824" s="43">
        <v>20760331</v>
      </c>
      <c r="B824" t="s">
        <v>917</v>
      </c>
      <c r="C824" s="42">
        <v>43662</v>
      </c>
    </row>
    <row r="825" spans="1:3" x14ac:dyDescent="0.25">
      <c r="A825" s="43">
        <v>20760401</v>
      </c>
      <c r="B825" t="s">
        <v>918</v>
      </c>
      <c r="C825" s="42">
        <v>43663</v>
      </c>
    </row>
    <row r="826" spans="1:3" x14ac:dyDescent="0.25">
      <c r="A826" s="43">
        <v>20760402</v>
      </c>
      <c r="B826" t="s">
        <v>919</v>
      </c>
      <c r="C826" s="42">
        <v>43664</v>
      </c>
    </row>
    <row r="827" spans="1:3" x14ac:dyDescent="0.25">
      <c r="A827" s="43">
        <v>20760403</v>
      </c>
      <c r="B827" t="s">
        <v>920</v>
      </c>
      <c r="C827" s="42">
        <v>43665</v>
      </c>
    </row>
    <row r="828" spans="1:3" x14ac:dyDescent="0.25">
      <c r="A828" s="43">
        <v>20760404</v>
      </c>
      <c r="B828" t="s">
        <v>921</v>
      </c>
      <c r="C828" s="42">
        <v>43666</v>
      </c>
    </row>
    <row r="829" spans="1:3" x14ac:dyDescent="0.25">
      <c r="A829" s="43">
        <v>20760405</v>
      </c>
      <c r="B829" t="s">
        <v>922</v>
      </c>
      <c r="C829" s="42">
        <v>43667</v>
      </c>
    </row>
    <row r="830" spans="1:3" x14ac:dyDescent="0.25">
      <c r="A830" s="43">
        <v>20760406</v>
      </c>
      <c r="B830" t="s">
        <v>923</v>
      </c>
      <c r="C830" s="42">
        <v>43668</v>
      </c>
    </row>
    <row r="831" spans="1:3" x14ac:dyDescent="0.25">
      <c r="A831" s="43">
        <v>20760407</v>
      </c>
      <c r="B831" t="s">
        <v>924</v>
      </c>
      <c r="C831" s="42">
        <v>43669</v>
      </c>
    </row>
    <row r="832" spans="1:3" x14ac:dyDescent="0.25">
      <c r="A832" s="43">
        <v>20760408</v>
      </c>
      <c r="B832" t="s">
        <v>925</v>
      </c>
      <c r="C832" s="42">
        <v>43670</v>
      </c>
    </row>
    <row r="833" spans="1:3" x14ac:dyDescent="0.25">
      <c r="A833" s="43">
        <v>20760409</v>
      </c>
      <c r="B833" t="s">
        <v>926</v>
      </c>
      <c r="C833" s="42">
        <v>43671</v>
      </c>
    </row>
    <row r="834" spans="1:3" x14ac:dyDescent="0.25">
      <c r="A834" s="43">
        <v>20760410</v>
      </c>
      <c r="B834" t="s">
        <v>927</v>
      </c>
      <c r="C834" s="42">
        <v>43672</v>
      </c>
    </row>
    <row r="835" spans="1:3" x14ac:dyDescent="0.25">
      <c r="A835" s="43">
        <v>20760411</v>
      </c>
      <c r="B835" t="s">
        <v>928</v>
      </c>
      <c r="C835" s="42">
        <v>43673</v>
      </c>
    </row>
    <row r="836" spans="1:3" x14ac:dyDescent="0.25">
      <c r="A836" s="43">
        <v>20760412</v>
      </c>
      <c r="B836" t="s">
        <v>929</v>
      </c>
      <c r="C836" s="42">
        <v>43674</v>
      </c>
    </row>
    <row r="837" spans="1:3" x14ac:dyDescent="0.25">
      <c r="A837" s="43">
        <v>20760413</v>
      </c>
      <c r="B837" t="s">
        <v>930</v>
      </c>
      <c r="C837" s="42">
        <v>43675</v>
      </c>
    </row>
    <row r="838" spans="1:3" x14ac:dyDescent="0.25">
      <c r="A838" s="43">
        <v>20760414</v>
      </c>
      <c r="B838" t="s">
        <v>931</v>
      </c>
      <c r="C838" s="42">
        <v>43676</v>
      </c>
    </row>
    <row r="839" spans="1:3" x14ac:dyDescent="0.25">
      <c r="A839" s="43">
        <v>20760415</v>
      </c>
      <c r="B839" t="s">
        <v>932</v>
      </c>
      <c r="C839" s="42">
        <v>43677</v>
      </c>
    </row>
    <row r="840" spans="1:3" x14ac:dyDescent="0.25">
      <c r="A840" s="43">
        <v>20760416</v>
      </c>
      <c r="B840" t="s">
        <v>933</v>
      </c>
      <c r="C840" s="42">
        <v>43678</v>
      </c>
    </row>
    <row r="841" spans="1:3" x14ac:dyDescent="0.25">
      <c r="A841" s="43">
        <v>20760417</v>
      </c>
      <c r="B841" t="s">
        <v>934</v>
      </c>
      <c r="C841" s="42">
        <v>43679</v>
      </c>
    </row>
    <row r="842" spans="1:3" x14ac:dyDescent="0.25">
      <c r="A842" s="43">
        <v>20760418</v>
      </c>
      <c r="B842" t="s">
        <v>935</v>
      </c>
      <c r="C842" s="42">
        <v>43680</v>
      </c>
    </row>
    <row r="843" spans="1:3" x14ac:dyDescent="0.25">
      <c r="A843" s="43">
        <v>20760419</v>
      </c>
      <c r="B843" t="s">
        <v>936</v>
      </c>
      <c r="C843" s="42">
        <v>43681</v>
      </c>
    </row>
    <row r="844" spans="1:3" x14ac:dyDescent="0.25">
      <c r="A844" s="43">
        <v>20760420</v>
      </c>
      <c r="B844" t="s">
        <v>937</v>
      </c>
      <c r="C844" s="42">
        <v>43682</v>
      </c>
    </row>
    <row r="845" spans="1:3" x14ac:dyDescent="0.25">
      <c r="A845" s="43">
        <v>20760421</v>
      </c>
      <c r="B845" t="s">
        <v>938</v>
      </c>
      <c r="C845" s="42">
        <v>43683</v>
      </c>
    </row>
    <row r="846" spans="1:3" x14ac:dyDescent="0.25">
      <c r="A846" s="43">
        <v>20760422</v>
      </c>
      <c r="B846" t="s">
        <v>939</v>
      </c>
      <c r="C846" s="42">
        <v>43684</v>
      </c>
    </row>
    <row r="847" spans="1:3" x14ac:dyDescent="0.25">
      <c r="A847" s="43">
        <v>20760423</v>
      </c>
      <c r="B847" t="s">
        <v>940</v>
      </c>
      <c r="C847" s="42">
        <v>43685</v>
      </c>
    </row>
    <row r="848" spans="1:3" x14ac:dyDescent="0.25">
      <c r="A848" s="43">
        <v>20760424</v>
      </c>
      <c r="B848" t="s">
        <v>941</v>
      </c>
      <c r="C848" s="42">
        <v>43686</v>
      </c>
    </row>
    <row r="849" spans="1:3" x14ac:dyDescent="0.25">
      <c r="A849" s="43">
        <v>20760425</v>
      </c>
      <c r="B849" t="s">
        <v>942</v>
      </c>
      <c r="C849" s="42">
        <v>43687</v>
      </c>
    </row>
    <row r="850" spans="1:3" x14ac:dyDescent="0.25">
      <c r="A850" s="43">
        <v>20760426</v>
      </c>
      <c r="B850" t="s">
        <v>943</v>
      </c>
      <c r="C850" s="42">
        <v>43688</v>
      </c>
    </row>
    <row r="851" spans="1:3" x14ac:dyDescent="0.25">
      <c r="A851" s="43">
        <v>20760427</v>
      </c>
      <c r="B851" t="s">
        <v>944</v>
      </c>
      <c r="C851" s="42">
        <v>43689</v>
      </c>
    </row>
    <row r="852" spans="1:3" x14ac:dyDescent="0.25">
      <c r="A852" s="43">
        <v>20760428</v>
      </c>
      <c r="B852" t="s">
        <v>945</v>
      </c>
      <c r="C852" s="42">
        <v>43690</v>
      </c>
    </row>
    <row r="853" spans="1:3" x14ac:dyDescent="0.25">
      <c r="A853" s="43">
        <v>20760429</v>
      </c>
      <c r="B853" t="s">
        <v>946</v>
      </c>
      <c r="C853" s="42">
        <v>43691</v>
      </c>
    </row>
    <row r="854" spans="1:3" x14ac:dyDescent="0.25">
      <c r="A854" s="43">
        <v>20760430</v>
      </c>
      <c r="B854" t="s">
        <v>947</v>
      </c>
      <c r="C854" s="42">
        <v>43692</v>
      </c>
    </row>
    <row r="855" spans="1:3" x14ac:dyDescent="0.25">
      <c r="A855" s="43">
        <v>20760431</v>
      </c>
      <c r="B855" t="s">
        <v>948</v>
      </c>
      <c r="C855" s="42">
        <v>43693</v>
      </c>
    </row>
    <row r="856" spans="1:3" x14ac:dyDescent="0.25">
      <c r="A856" s="43">
        <v>20760432</v>
      </c>
      <c r="B856" t="s">
        <v>949</v>
      </c>
      <c r="C856" s="42">
        <v>43694</v>
      </c>
    </row>
    <row r="857" spans="1:3" x14ac:dyDescent="0.25">
      <c r="A857" s="43">
        <v>20760501</v>
      </c>
      <c r="B857" t="s">
        <v>950</v>
      </c>
      <c r="C857" s="42">
        <v>43695</v>
      </c>
    </row>
    <row r="858" spans="1:3" x14ac:dyDescent="0.25">
      <c r="A858" s="43">
        <v>20760502</v>
      </c>
      <c r="B858" t="s">
        <v>951</v>
      </c>
      <c r="C858" s="42">
        <v>43696</v>
      </c>
    </row>
    <row r="859" spans="1:3" x14ac:dyDescent="0.25">
      <c r="A859" s="43">
        <v>20760503</v>
      </c>
      <c r="B859" t="s">
        <v>952</v>
      </c>
      <c r="C859" s="42">
        <v>43697</v>
      </c>
    </row>
    <row r="860" spans="1:3" x14ac:dyDescent="0.25">
      <c r="A860" s="43">
        <v>20760504</v>
      </c>
      <c r="B860" t="s">
        <v>953</v>
      </c>
      <c r="C860" s="42">
        <v>43698</v>
      </c>
    </row>
    <row r="861" spans="1:3" x14ac:dyDescent="0.25">
      <c r="A861" s="43">
        <v>20760505</v>
      </c>
      <c r="B861" t="s">
        <v>954</v>
      </c>
      <c r="C861" s="42">
        <v>43699</v>
      </c>
    </row>
    <row r="862" spans="1:3" x14ac:dyDescent="0.25">
      <c r="A862" s="43">
        <v>20760506</v>
      </c>
      <c r="B862" t="s">
        <v>955</v>
      </c>
      <c r="C862" s="42">
        <v>43700</v>
      </c>
    </row>
    <row r="863" spans="1:3" x14ac:dyDescent="0.25">
      <c r="A863" s="43">
        <v>20760507</v>
      </c>
      <c r="B863" t="s">
        <v>956</v>
      </c>
      <c r="C863" s="42">
        <v>43701</v>
      </c>
    </row>
    <row r="864" spans="1:3" x14ac:dyDescent="0.25">
      <c r="A864" s="43">
        <v>20760508</v>
      </c>
      <c r="B864" t="s">
        <v>957</v>
      </c>
      <c r="C864" s="42">
        <v>43702</v>
      </c>
    </row>
    <row r="865" spans="1:3" x14ac:dyDescent="0.25">
      <c r="A865" s="43">
        <v>20760509</v>
      </c>
      <c r="B865" t="s">
        <v>958</v>
      </c>
      <c r="C865" s="42">
        <v>43703</v>
      </c>
    </row>
    <row r="866" spans="1:3" x14ac:dyDescent="0.25">
      <c r="A866" s="43">
        <v>20760510</v>
      </c>
      <c r="B866" t="s">
        <v>959</v>
      </c>
      <c r="C866" s="42">
        <v>43704</v>
      </c>
    </row>
    <row r="867" spans="1:3" x14ac:dyDescent="0.25">
      <c r="A867" s="43">
        <v>20760511</v>
      </c>
      <c r="B867" t="s">
        <v>960</v>
      </c>
      <c r="C867" s="42">
        <v>43705</v>
      </c>
    </row>
    <row r="868" spans="1:3" x14ac:dyDescent="0.25">
      <c r="A868" s="43">
        <v>20760512</v>
      </c>
      <c r="B868" t="s">
        <v>961</v>
      </c>
      <c r="C868" s="42">
        <v>43706</v>
      </c>
    </row>
    <row r="869" spans="1:3" x14ac:dyDescent="0.25">
      <c r="A869" s="43">
        <v>20760513</v>
      </c>
      <c r="B869" t="s">
        <v>962</v>
      </c>
      <c r="C869" s="42">
        <v>43707</v>
      </c>
    </row>
    <row r="870" spans="1:3" x14ac:dyDescent="0.25">
      <c r="A870" s="43">
        <v>20760514</v>
      </c>
      <c r="B870" t="s">
        <v>963</v>
      </c>
      <c r="C870" s="42">
        <v>43708</v>
      </c>
    </row>
    <row r="871" spans="1:3" x14ac:dyDescent="0.25">
      <c r="A871" s="43">
        <v>20760515</v>
      </c>
      <c r="B871" t="s">
        <v>964</v>
      </c>
      <c r="C871" s="42">
        <v>43709</v>
      </c>
    </row>
    <row r="872" spans="1:3" x14ac:dyDescent="0.25">
      <c r="A872" s="43">
        <v>20760516</v>
      </c>
      <c r="B872" t="s">
        <v>965</v>
      </c>
      <c r="C872" s="42">
        <v>43710</v>
      </c>
    </row>
    <row r="873" spans="1:3" x14ac:dyDescent="0.25">
      <c r="A873" s="43">
        <v>20760517</v>
      </c>
      <c r="B873" t="s">
        <v>966</v>
      </c>
      <c r="C873" s="42">
        <v>43711</v>
      </c>
    </row>
    <row r="874" spans="1:3" x14ac:dyDescent="0.25">
      <c r="A874" s="43">
        <v>20760518</v>
      </c>
      <c r="B874" t="s">
        <v>967</v>
      </c>
      <c r="C874" s="42">
        <v>43712</v>
      </c>
    </row>
    <row r="875" spans="1:3" x14ac:dyDescent="0.25">
      <c r="A875" s="43">
        <v>20760519</v>
      </c>
      <c r="B875" t="s">
        <v>968</v>
      </c>
      <c r="C875" s="42">
        <v>43713</v>
      </c>
    </row>
    <row r="876" spans="1:3" x14ac:dyDescent="0.25">
      <c r="A876" s="43">
        <v>20760520</v>
      </c>
      <c r="B876" t="s">
        <v>969</v>
      </c>
      <c r="C876" s="42">
        <v>43714</v>
      </c>
    </row>
    <row r="877" spans="1:3" x14ac:dyDescent="0.25">
      <c r="A877" s="43">
        <v>20760521</v>
      </c>
      <c r="B877" t="s">
        <v>970</v>
      </c>
      <c r="C877" s="42">
        <v>43715</v>
      </c>
    </row>
    <row r="878" spans="1:3" x14ac:dyDescent="0.25">
      <c r="A878" s="43">
        <v>20760522</v>
      </c>
      <c r="B878" t="s">
        <v>971</v>
      </c>
      <c r="C878" s="42">
        <v>43716</v>
      </c>
    </row>
    <row r="879" spans="1:3" x14ac:dyDescent="0.25">
      <c r="A879" s="43">
        <v>20760523</v>
      </c>
      <c r="B879" t="s">
        <v>972</v>
      </c>
      <c r="C879" s="42">
        <v>43717</v>
      </c>
    </row>
    <row r="880" spans="1:3" x14ac:dyDescent="0.25">
      <c r="A880" s="43">
        <v>20760524</v>
      </c>
      <c r="B880" t="s">
        <v>973</v>
      </c>
      <c r="C880" s="42">
        <v>43718</v>
      </c>
    </row>
    <row r="881" spans="1:3" x14ac:dyDescent="0.25">
      <c r="A881" s="43">
        <v>20760525</v>
      </c>
      <c r="B881" t="s">
        <v>974</v>
      </c>
      <c r="C881" s="42">
        <v>43719</v>
      </c>
    </row>
    <row r="882" spans="1:3" x14ac:dyDescent="0.25">
      <c r="A882" s="43">
        <v>20760526</v>
      </c>
      <c r="B882" t="s">
        <v>975</v>
      </c>
      <c r="C882" s="42">
        <v>43720</v>
      </c>
    </row>
    <row r="883" spans="1:3" x14ac:dyDescent="0.25">
      <c r="A883" s="43">
        <v>20760527</v>
      </c>
      <c r="B883" t="s">
        <v>976</v>
      </c>
      <c r="C883" s="42">
        <v>43721</v>
      </c>
    </row>
    <row r="884" spans="1:3" x14ac:dyDescent="0.25">
      <c r="A884" s="43">
        <v>20760528</v>
      </c>
      <c r="B884" t="s">
        <v>977</v>
      </c>
      <c r="C884" s="42">
        <v>43722</v>
      </c>
    </row>
    <row r="885" spans="1:3" x14ac:dyDescent="0.25">
      <c r="A885" s="43">
        <v>20760529</v>
      </c>
      <c r="B885" t="s">
        <v>978</v>
      </c>
      <c r="C885" s="42">
        <v>43723</v>
      </c>
    </row>
    <row r="886" spans="1:3" x14ac:dyDescent="0.25">
      <c r="A886" s="43">
        <v>20760530</v>
      </c>
      <c r="B886" t="s">
        <v>979</v>
      </c>
      <c r="C886" s="42">
        <v>43724</v>
      </c>
    </row>
    <row r="887" spans="1:3" x14ac:dyDescent="0.25">
      <c r="A887" s="43">
        <v>20760531</v>
      </c>
      <c r="B887" t="s">
        <v>980</v>
      </c>
      <c r="C887" s="42">
        <v>43725</v>
      </c>
    </row>
    <row r="888" spans="1:3" x14ac:dyDescent="0.25">
      <c r="A888" s="43">
        <v>20760601</v>
      </c>
      <c r="B888" t="s">
        <v>981</v>
      </c>
      <c r="C888" s="42">
        <v>43726</v>
      </c>
    </row>
    <row r="889" spans="1:3" x14ac:dyDescent="0.25">
      <c r="A889" s="43">
        <v>20760602</v>
      </c>
      <c r="B889" t="s">
        <v>982</v>
      </c>
      <c r="C889" s="42">
        <v>43727</v>
      </c>
    </row>
    <row r="890" spans="1:3" x14ac:dyDescent="0.25">
      <c r="A890" s="43">
        <v>20760603</v>
      </c>
      <c r="B890" t="s">
        <v>983</v>
      </c>
      <c r="C890" s="42">
        <v>43728</v>
      </c>
    </row>
    <row r="891" spans="1:3" x14ac:dyDescent="0.25">
      <c r="A891" s="43">
        <v>20760604</v>
      </c>
      <c r="B891" t="s">
        <v>984</v>
      </c>
      <c r="C891" s="42">
        <v>43729</v>
      </c>
    </row>
    <row r="892" spans="1:3" x14ac:dyDescent="0.25">
      <c r="A892" s="43">
        <v>20760605</v>
      </c>
      <c r="B892" t="s">
        <v>985</v>
      </c>
      <c r="C892" s="42">
        <v>43730</v>
      </c>
    </row>
    <row r="893" spans="1:3" x14ac:dyDescent="0.25">
      <c r="A893" s="43">
        <v>20760606</v>
      </c>
      <c r="B893" t="s">
        <v>986</v>
      </c>
      <c r="C893" s="42">
        <v>43731</v>
      </c>
    </row>
    <row r="894" spans="1:3" x14ac:dyDescent="0.25">
      <c r="A894" s="43">
        <v>20760607</v>
      </c>
      <c r="B894" t="s">
        <v>987</v>
      </c>
      <c r="C894" s="42">
        <v>43732</v>
      </c>
    </row>
    <row r="895" spans="1:3" x14ac:dyDescent="0.25">
      <c r="A895" s="43">
        <v>20760608</v>
      </c>
      <c r="B895" t="s">
        <v>988</v>
      </c>
      <c r="C895" s="42">
        <v>43733</v>
      </c>
    </row>
    <row r="896" spans="1:3" x14ac:dyDescent="0.25">
      <c r="A896" s="43">
        <v>20760609</v>
      </c>
      <c r="B896" t="s">
        <v>989</v>
      </c>
      <c r="C896" s="42">
        <v>43734</v>
      </c>
    </row>
    <row r="897" spans="1:3" x14ac:dyDescent="0.25">
      <c r="A897" s="43">
        <v>20760610</v>
      </c>
      <c r="B897" t="s">
        <v>990</v>
      </c>
      <c r="C897" s="42">
        <v>43735</v>
      </c>
    </row>
    <row r="898" spans="1:3" x14ac:dyDescent="0.25">
      <c r="A898" s="43">
        <v>20760611</v>
      </c>
      <c r="B898" t="s">
        <v>991</v>
      </c>
      <c r="C898" s="42">
        <v>43736</v>
      </c>
    </row>
    <row r="899" spans="1:3" x14ac:dyDescent="0.25">
      <c r="A899" s="43">
        <v>20760612</v>
      </c>
      <c r="B899" t="s">
        <v>992</v>
      </c>
      <c r="C899" s="42">
        <v>43737</v>
      </c>
    </row>
    <row r="900" spans="1:3" x14ac:dyDescent="0.25">
      <c r="A900" s="43">
        <v>20760613</v>
      </c>
      <c r="B900" t="s">
        <v>993</v>
      </c>
      <c r="C900" s="42">
        <v>43738</v>
      </c>
    </row>
    <row r="901" spans="1:3" x14ac:dyDescent="0.25">
      <c r="A901" s="43">
        <v>20760614</v>
      </c>
      <c r="B901" t="s">
        <v>994</v>
      </c>
      <c r="C901" s="42">
        <v>43739</v>
      </c>
    </row>
    <row r="902" spans="1:3" x14ac:dyDescent="0.25">
      <c r="A902" s="43">
        <v>20760615</v>
      </c>
      <c r="B902" t="s">
        <v>995</v>
      </c>
      <c r="C902" s="42">
        <v>43740</v>
      </c>
    </row>
    <row r="903" spans="1:3" x14ac:dyDescent="0.25">
      <c r="A903" s="43">
        <v>20760616</v>
      </c>
      <c r="B903" t="s">
        <v>996</v>
      </c>
      <c r="C903" s="42">
        <v>43741</v>
      </c>
    </row>
    <row r="904" spans="1:3" x14ac:dyDescent="0.25">
      <c r="A904" s="43">
        <v>20760617</v>
      </c>
      <c r="B904" t="s">
        <v>997</v>
      </c>
      <c r="C904" s="42">
        <v>43742</v>
      </c>
    </row>
    <row r="905" spans="1:3" x14ac:dyDescent="0.25">
      <c r="A905" s="43">
        <v>20760618</v>
      </c>
      <c r="B905" t="s">
        <v>998</v>
      </c>
      <c r="C905" s="42">
        <v>43743</v>
      </c>
    </row>
    <row r="906" spans="1:3" x14ac:dyDescent="0.25">
      <c r="A906" s="43">
        <v>20760619</v>
      </c>
      <c r="B906" t="s">
        <v>999</v>
      </c>
      <c r="C906" s="42">
        <v>43744</v>
      </c>
    </row>
    <row r="907" spans="1:3" x14ac:dyDescent="0.25">
      <c r="A907" s="43">
        <v>20760620</v>
      </c>
      <c r="B907" t="s">
        <v>1000</v>
      </c>
      <c r="C907" s="42">
        <v>43745</v>
      </c>
    </row>
    <row r="908" spans="1:3" x14ac:dyDescent="0.25">
      <c r="A908" s="43">
        <v>20760621</v>
      </c>
      <c r="B908" t="s">
        <v>1001</v>
      </c>
      <c r="C908" s="42">
        <v>43746</v>
      </c>
    </row>
    <row r="909" spans="1:3" x14ac:dyDescent="0.25">
      <c r="A909" s="43">
        <v>20760622</v>
      </c>
      <c r="B909" t="s">
        <v>1002</v>
      </c>
      <c r="C909" s="42">
        <v>43747</v>
      </c>
    </row>
    <row r="910" spans="1:3" x14ac:dyDescent="0.25">
      <c r="A910" s="43">
        <v>20760623</v>
      </c>
      <c r="B910" t="s">
        <v>1003</v>
      </c>
      <c r="C910" s="42">
        <v>43748</v>
      </c>
    </row>
    <row r="911" spans="1:3" x14ac:dyDescent="0.25">
      <c r="A911" s="43">
        <v>20760624</v>
      </c>
      <c r="B911" t="s">
        <v>1004</v>
      </c>
      <c r="C911" s="42">
        <v>43749</v>
      </c>
    </row>
    <row r="912" spans="1:3" x14ac:dyDescent="0.25">
      <c r="A912" s="43">
        <v>20760625</v>
      </c>
      <c r="B912" t="s">
        <v>1005</v>
      </c>
      <c r="C912" s="42">
        <v>43750</v>
      </c>
    </row>
    <row r="913" spans="1:3" x14ac:dyDescent="0.25">
      <c r="A913" s="43">
        <v>20760626</v>
      </c>
      <c r="B913" t="s">
        <v>1006</v>
      </c>
      <c r="C913" s="42">
        <v>43751</v>
      </c>
    </row>
    <row r="914" spans="1:3" x14ac:dyDescent="0.25">
      <c r="A914" s="43">
        <v>20760627</v>
      </c>
      <c r="B914" t="s">
        <v>1007</v>
      </c>
      <c r="C914" s="42">
        <v>43752</v>
      </c>
    </row>
    <row r="915" spans="1:3" x14ac:dyDescent="0.25">
      <c r="A915" s="43">
        <v>20760628</v>
      </c>
      <c r="B915" t="s">
        <v>1008</v>
      </c>
      <c r="C915" s="42">
        <v>43753</v>
      </c>
    </row>
    <row r="916" spans="1:3" x14ac:dyDescent="0.25">
      <c r="A916" s="43">
        <v>20760629</v>
      </c>
      <c r="B916" t="s">
        <v>1009</v>
      </c>
      <c r="C916" s="42">
        <v>43754</v>
      </c>
    </row>
    <row r="917" spans="1:3" x14ac:dyDescent="0.25">
      <c r="A917" s="43">
        <v>20760630</v>
      </c>
      <c r="B917" t="s">
        <v>1010</v>
      </c>
      <c r="C917" s="42">
        <v>43755</v>
      </c>
    </row>
    <row r="918" spans="1:3" x14ac:dyDescent="0.25">
      <c r="A918" s="43">
        <v>20760701</v>
      </c>
      <c r="B918" t="s">
        <v>1011</v>
      </c>
      <c r="C918" s="42">
        <v>43756</v>
      </c>
    </row>
    <row r="919" spans="1:3" x14ac:dyDescent="0.25">
      <c r="A919" s="43">
        <v>20760702</v>
      </c>
      <c r="B919" t="s">
        <v>1012</v>
      </c>
      <c r="C919" s="42">
        <v>43757</v>
      </c>
    </row>
    <row r="920" spans="1:3" x14ac:dyDescent="0.25">
      <c r="A920" s="43">
        <v>20760703</v>
      </c>
      <c r="B920" t="s">
        <v>1013</v>
      </c>
      <c r="C920" s="42">
        <v>43758</v>
      </c>
    </row>
    <row r="921" spans="1:3" x14ac:dyDescent="0.25">
      <c r="A921" s="43">
        <v>20760704</v>
      </c>
      <c r="B921" t="s">
        <v>1014</v>
      </c>
      <c r="C921" s="42">
        <v>43759</v>
      </c>
    </row>
    <row r="922" spans="1:3" x14ac:dyDescent="0.25">
      <c r="A922" s="43">
        <v>20760705</v>
      </c>
      <c r="B922" t="s">
        <v>1015</v>
      </c>
      <c r="C922" s="42">
        <v>43760</v>
      </c>
    </row>
    <row r="923" spans="1:3" x14ac:dyDescent="0.25">
      <c r="A923" s="43">
        <v>20760706</v>
      </c>
      <c r="B923" t="s">
        <v>1016</v>
      </c>
      <c r="C923" s="42">
        <v>43761</v>
      </c>
    </row>
    <row r="924" spans="1:3" x14ac:dyDescent="0.25">
      <c r="A924" s="43">
        <v>20760707</v>
      </c>
      <c r="B924" t="s">
        <v>1017</v>
      </c>
      <c r="C924" s="42">
        <v>43762</v>
      </c>
    </row>
    <row r="925" spans="1:3" x14ac:dyDescent="0.25">
      <c r="A925" s="43">
        <v>20760708</v>
      </c>
      <c r="B925" t="s">
        <v>1018</v>
      </c>
      <c r="C925" s="42">
        <v>43763</v>
      </c>
    </row>
    <row r="926" spans="1:3" x14ac:dyDescent="0.25">
      <c r="A926" s="43">
        <v>20760709</v>
      </c>
      <c r="B926" t="s">
        <v>1019</v>
      </c>
      <c r="C926" s="42">
        <v>43764</v>
      </c>
    </row>
    <row r="927" spans="1:3" x14ac:dyDescent="0.25">
      <c r="A927" s="43">
        <v>20760710</v>
      </c>
      <c r="B927" t="s">
        <v>1020</v>
      </c>
      <c r="C927" s="42">
        <v>43765</v>
      </c>
    </row>
    <row r="928" spans="1:3" x14ac:dyDescent="0.25">
      <c r="A928" s="43">
        <v>20760711</v>
      </c>
      <c r="B928" t="s">
        <v>1021</v>
      </c>
      <c r="C928" s="42">
        <v>43766</v>
      </c>
    </row>
    <row r="929" spans="1:3" x14ac:dyDescent="0.25">
      <c r="A929" s="43">
        <v>20760712</v>
      </c>
      <c r="B929" t="s">
        <v>1022</v>
      </c>
      <c r="C929" s="42">
        <v>43767</v>
      </c>
    </row>
    <row r="930" spans="1:3" x14ac:dyDescent="0.25">
      <c r="A930" s="43">
        <v>20760713</v>
      </c>
      <c r="B930" t="s">
        <v>1023</v>
      </c>
      <c r="C930" s="42">
        <v>43768</v>
      </c>
    </row>
    <row r="931" spans="1:3" x14ac:dyDescent="0.25">
      <c r="A931" s="43">
        <v>20760714</v>
      </c>
      <c r="B931" t="s">
        <v>1024</v>
      </c>
      <c r="C931" s="42">
        <v>43769</v>
      </c>
    </row>
    <row r="932" spans="1:3" x14ac:dyDescent="0.25">
      <c r="A932" s="43">
        <v>20760715</v>
      </c>
      <c r="B932" t="s">
        <v>1025</v>
      </c>
      <c r="C932" s="42">
        <v>43770</v>
      </c>
    </row>
    <row r="933" spans="1:3" x14ac:dyDescent="0.25">
      <c r="A933" s="43">
        <v>20760716</v>
      </c>
      <c r="B933" t="s">
        <v>1026</v>
      </c>
      <c r="C933" s="42">
        <v>43771</v>
      </c>
    </row>
    <row r="934" spans="1:3" x14ac:dyDescent="0.25">
      <c r="A934" s="43">
        <v>20760717</v>
      </c>
      <c r="B934" t="s">
        <v>1027</v>
      </c>
      <c r="C934" s="42">
        <v>43772</v>
      </c>
    </row>
    <row r="935" spans="1:3" x14ac:dyDescent="0.25">
      <c r="A935" s="43">
        <v>20760718</v>
      </c>
      <c r="B935" t="s">
        <v>1028</v>
      </c>
      <c r="C935" s="42">
        <v>43773</v>
      </c>
    </row>
    <row r="936" spans="1:3" x14ac:dyDescent="0.25">
      <c r="A936" s="43">
        <v>20760719</v>
      </c>
      <c r="B936" t="s">
        <v>1029</v>
      </c>
      <c r="C936" s="42">
        <v>43774</v>
      </c>
    </row>
    <row r="937" spans="1:3" x14ac:dyDescent="0.25">
      <c r="A937" s="43">
        <v>20760720</v>
      </c>
      <c r="B937" t="s">
        <v>1030</v>
      </c>
      <c r="C937" s="42">
        <v>43775</v>
      </c>
    </row>
    <row r="938" spans="1:3" x14ac:dyDescent="0.25">
      <c r="A938" s="43">
        <v>20760721</v>
      </c>
      <c r="B938" t="s">
        <v>1031</v>
      </c>
      <c r="C938" s="42">
        <v>43776</v>
      </c>
    </row>
    <row r="939" spans="1:3" x14ac:dyDescent="0.25">
      <c r="A939" s="43">
        <v>20760722</v>
      </c>
      <c r="B939" t="s">
        <v>1032</v>
      </c>
      <c r="C939" s="42">
        <v>43777</v>
      </c>
    </row>
    <row r="940" spans="1:3" x14ac:dyDescent="0.25">
      <c r="A940" s="43">
        <v>20760723</v>
      </c>
      <c r="B940" t="s">
        <v>1033</v>
      </c>
      <c r="C940" s="42">
        <v>43778</v>
      </c>
    </row>
    <row r="941" spans="1:3" x14ac:dyDescent="0.25">
      <c r="A941" s="43">
        <v>20760724</v>
      </c>
      <c r="B941" t="s">
        <v>1034</v>
      </c>
      <c r="C941" s="42">
        <v>43779</v>
      </c>
    </row>
    <row r="942" spans="1:3" x14ac:dyDescent="0.25">
      <c r="A942" s="43">
        <v>20760725</v>
      </c>
      <c r="B942" t="s">
        <v>1035</v>
      </c>
      <c r="C942" s="42">
        <v>43780</v>
      </c>
    </row>
    <row r="943" spans="1:3" x14ac:dyDescent="0.25">
      <c r="A943" s="43">
        <v>20760726</v>
      </c>
      <c r="B943" t="s">
        <v>1036</v>
      </c>
      <c r="C943" s="42">
        <v>43781</v>
      </c>
    </row>
    <row r="944" spans="1:3" x14ac:dyDescent="0.25">
      <c r="A944" s="43">
        <v>20760727</v>
      </c>
      <c r="B944" t="s">
        <v>1037</v>
      </c>
      <c r="C944" s="42">
        <v>43782</v>
      </c>
    </row>
    <row r="945" spans="1:3" x14ac:dyDescent="0.25">
      <c r="A945" s="43">
        <v>20760728</v>
      </c>
      <c r="B945" t="s">
        <v>1038</v>
      </c>
      <c r="C945" s="42">
        <v>43783</v>
      </c>
    </row>
    <row r="946" spans="1:3" x14ac:dyDescent="0.25">
      <c r="A946" s="43">
        <v>20760729</v>
      </c>
      <c r="B946" t="s">
        <v>1039</v>
      </c>
      <c r="C946" s="42">
        <v>43784</v>
      </c>
    </row>
    <row r="947" spans="1:3" x14ac:dyDescent="0.25">
      <c r="A947" s="43">
        <v>20760730</v>
      </c>
      <c r="B947" t="s">
        <v>1040</v>
      </c>
      <c r="C947" s="42">
        <v>43785</v>
      </c>
    </row>
    <row r="948" spans="1:3" x14ac:dyDescent="0.25">
      <c r="A948" s="43">
        <v>20760801</v>
      </c>
      <c r="B948" t="s">
        <v>1041</v>
      </c>
      <c r="C948" s="42">
        <v>43786</v>
      </c>
    </row>
    <row r="949" spans="1:3" x14ac:dyDescent="0.25">
      <c r="A949" s="43">
        <v>20760802</v>
      </c>
      <c r="B949" t="s">
        <v>1042</v>
      </c>
      <c r="C949" s="42">
        <v>43787</v>
      </c>
    </row>
    <row r="950" spans="1:3" x14ac:dyDescent="0.25">
      <c r="A950" s="43">
        <v>20760803</v>
      </c>
      <c r="B950" t="s">
        <v>1043</v>
      </c>
      <c r="C950" s="42">
        <v>43788</v>
      </c>
    </row>
    <row r="951" spans="1:3" x14ac:dyDescent="0.25">
      <c r="A951" s="43">
        <v>20760804</v>
      </c>
      <c r="B951" t="s">
        <v>1044</v>
      </c>
      <c r="C951" s="42">
        <v>43789</v>
      </c>
    </row>
    <row r="952" spans="1:3" x14ac:dyDescent="0.25">
      <c r="A952" s="43">
        <v>20760805</v>
      </c>
      <c r="B952" t="s">
        <v>1045</v>
      </c>
      <c r="C952" s="42">
        <v>43790</v>
      </c>
    </row>
    <row r="953" spans="1:3" x14ac:dyDescent="0.25">
      <c r="A953" s="43">
        <v>20760806</v>
      </c>
      <c r="B953" t="s">
        <v>1046</v>
      </c>
      <c r="C953" s="42">
        <v>43791</v>
      </c>
    </row>
    <row r="954" spans="1:3" x14ac:dyDescent="0.25">
      <c r="A954" s="43">
        <v>20760807</v>
      </c>
      <c r="B954" t="s">
        <v>1047</v>
      </c>
      <c r="C954" s="42">
        <v>43792</v>
      </c>
    </row>
    <row r="955" spans="1:3" x14ac:dyDescent="0.25">
      <c r="A955" s="43">
        <v>20760808</v>
      </c>
      <c r="B955" t="s">
        <v>1048</v>
      </c>
      <c r="C955" s="42">
        <v>43793</v>
      </c>
    </row>
    <row r="956" spans="1:3" x14ac:dyDescent="0.25">
      <c r="A956" s="43">
        <v>20760809</v>
      </c>
      <c r="B956" t="s">
        <v>1049</v>
      </c>
      <c r="C956" s="42">
        <v>43794</v>
      </c>
    </row>
    <row r="957" spans="1:3" x14ac:dyDescent="0.25">
      <c r="A957" s="43">
        <v>20760810</v>
      </c>
      <c r="B957" t="s">
        <v>1050</v>
      </c>
      <c r="C957" s="42">
        <v>43795</v>
      </c>
    </row>
    <row r="958" spans="1:3" x14ac:dyDescent="0.25">
      <c r="A958" s="43">
        <v>20760811</v>
      </c>
      <c r="B958" t="s">
        <v>1051</v>
      </c>
      <c r="C958" s="42">
        <v>43796</v>
      </c>
    </row>
    <row r="959" spans="1:3" x14ac:dyDescent="0.25">
      <c r="A959" s="43">
        <v>20760812</v>
      </c>
      <c r="B959" t="s">
        <v>1052</v>
      </c>
      <c r="C959" s="42">
        <v>43797</v>
      </c>
    </row>
    <row r="960" spans="1:3" x14ac:dyDescent="0.25">
      <c r="A960" s="43">
        <v>20760813</v>
      </c>
      <c r="B960" t="s">
        <v>1053</v>
      </c>
      <c r="C960" s="42">
        <v>43798</v>
      </c>
    </row>
    <row r="961" spans="1:3" x14ac:dyDescent="0.25">
      <c r="A961" s="43">
        <v>20760814</v>
      </c>
      <c r="B961" t="s">
        <v>1054</v>
      </c>
      <c r="C961" s="42">
        <v>43799</v>
      </c>
    </row>
    <row r="962" spans="1:3" x14ac:dyDescent="0.25">
      <c r="A962" s="43">
        <v>20760815</v>
      </c>
      <c r="B962" t="s">
        <v>1055</v>
      </c>
      <c r="C962" s="42">
        <v>43800</v>
      </c>
    </row>
    <row r="963" spans="1:3" x14ac:dyDescent="0.25">
      <c r="A963" s="43">
        <v>20760816</v>
      </c>
      <c r="B963" t="s">
        <v>1056</v>
      </c>
      <c r="C963" s="42">
        <v>43801</v>
      </c>
    </row>
    <row r="964" spans="1:3" x14ac:dyDescent="0.25">
      <c r="A964" s="43">
        <v>20760817</v>
      </c>
      <c r="B964" t="s">
        <v>1057</v>
      </c>
      <c r="C964" s="42">
        <v>43802</v>
      </c>
    </row>
    <row r="965" spans="1:3" x14ac:dyDescent="0.25">
      <c r="A965" s="43">
        <v>20760818</v>
      </c>
      <c r="B965" t="s">
        <v>1058</v>
      </c>
      <c r="C965" s="42">
        <v>43803</v>
      </c>
    </row>
    <row r="966" spans="1:3" x14ac:dyDescent="0.25">
      <c r="A966" s="43">
        <v>20760819</v>
      </c>
      <c r="B966" t="s">
        <v>1059</v>
      </c>
      <c r="C966" s="42">
        <v>43804</v>
      </c>
    </row>
    <row r="967" spans="1:3" x14ac:dyDescent="0.25">
      <c r="A967" s="43">
        <v>20760820</v>
      </c>
      <c r="B967" t="s">
        <v>1060</v>
      </c>
      <c r="C967" s="42">
        <v>43805</v>
      </c>
    </row>
    <row r="968" spans="1:3" x14ac:dyDescent="0.25">
      <c r="A968" s="43">
        <v>20760821</v>
      </c>
      <c r="B968" t="s">
        <v>1061</v>
      </c>
      <c r="C968" s="42">
        <v>43806</v>
      </c>
    </row>
    <row r="969" spans="1:3" x14ac:dyDescent="0.25">
      <c r="A969" s="43">
        <v>20760822</v>
      </c>
      <c r="B969" t="s">
        <v>1062</v>
      </c>
      <c r="C969" s="42">
        <v>43807</v>
      </c>
    </row>
    <row r="970" spans="1:3" x14ac:dyDescent="0.25">
      <c r="A970" s="43">
        <v>20760823</v>
      </c>
      <c r="B970" t="s">
        <v>1063</v>
      </c>
      <c r="C970" s="42">
        <v>43808</v>
      </c>
    </row>
    <row r="971" spans="1:3" x14ac:dyDescent="0.25">
      <c r="A971" s="43">
        <v>20760824</v>
      </c>
      <c r="B971" t="s">
        <v>1064</v>
      </c>
      <c r="C971" s="42">
        <v>43809</v>
      </c>
    </row>
    <row r="972" spans="1:3" x14ac:dyDescent="0.25">
      <c r="A972" s="43">
        <v>20760825</v>
      </c>
      <c r="B972" t="s">
        <v>1065</v>
      </c>
      <c r="C972" s="42">
        <v>43810</v>
      </c>
    </row>
    <row r="973" spans="1:3" x14ac:dyDescent="0.25">
      <c r="A973" s="43">
        <v>20760826</v>
      </c>
      <c r="B973" t="s">
        <v>1066</v>
      </c>
      <c r="C973" s="42">
        <v>43811</v>
      </c>
    </row>
    <row r="974" spans="1:3" x14ac:dyDescent="0.25">
      <c r="A974" s="43">
        <v>20760827</v>
      </c>
      <c r="B974" t="s">
        <v>1067</v>
      </c>
      <c r="C974" s="42">
        <v>43812</v>
      </c>
    </row>
    <row r="975" spans="1:3" x14ac:dyDescent="0.25">
      <c r="A975" s="43">
        <v>20760828</v>
      </c>
      <c r="B975" t="s">
        <v>1068</v>
      </c>
      <c r="C975" s="42">
        <v>43813</v>
      </c>
    </row>
    <row r="976" spans="1:3" x14ac:dyDescent="0.25">
      <c r="A976" s="43">
        <v>20760829</v>
      </c>
      <c r="B976" t="s">
        <v>1069</v>
      </c>
      <c r="C976" s="42">
        <v>43814</v>
      </c>
    </row>
    <row r="977" spans="1:3" x14ac:dyDescent="0.25">
      <c r="A977" s="43">
        <v>20760830</v>
      </c>
      <c r="B977" t="s">
        <v>1070</v>
      </c>
      <c r="C977" s="42">
        <v>43815</v>
      </c>
    </row>
    <row r="978" spans="1:3" x14ac:dyDescent="0.25">
      <c r="A978" s="43">
        <v>20760901</v>
      </c>
      <c r="B978" t="s">
        <v>1071</v>
      </c>
      <c r="C978" s="42">
        <v>43816</v>
      </c>
    </row>
    <row r="979" spans="1:3" x14ac:dyDescent="0.25">
      <c r="A979" s="43">
        <v>20760902</v>
      </c>
      <c r="B979" t="s">
        <v>1072</v>
      </c>
      <c r="C979" s="42">
        <v>43817</v>
      </c>
    </row>
    <row r="980" spans="1:3" x14ac:dyDescent="0.25">
      <c r="A980" s="43">
        <v>20760903</v>
      </c>
      <c r="B980" t="s">
        <v>1073</v>
      </c>
      <c r="C980" s="42">
        <v>43818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6"/>
  <sheetViews>
    <sheetView topLeftCell="B1" workbookViewId="0">
      <selection activeCell="C3" sqref="C3"/>
    </sheetView>
  </sheetViews>
  <sheetFormatPr defaultRowHeight="15" x14ac:dyDescent="0.25"/>
  <cols>
    <col min="1" max="1" width="0" hidden="1" customWidth="1"/>
    <col min="2" max="2" width="18" bestFit="1" customWidth="1"/>
    <col min="3" max="3" width="9" bestFit="1" customWidth="1"/>
    <col min="4" max="4" width="22.7109375" style="13" bestFit="1" customWidth="1"/>
    <col min="6" max="6" width="0" hidden="1" customWidth="1"/>
    <col min="7" max="7" width="14.85546875" bestFit="1" customWidth="1"/>
    <col min="10" max="10" width="0" hidden="1" customWidth="1"/>
    <col min="11" max="14" width="14.28515625" customWidth="1"/>
  </cols>
  <sheetData>
    <row r="1" spans="1:14" x14ac:dyDescent="0.25">
      <c r="A1" t="s">
        <v>62</v>
      </c>
      <c r="F1" t="s">
        <v>69</v>
      </c>
      <c r="J1" t="s">
        <v>100</v>
      </c>
    </row>
    <row r="3" spans="1:14" x14ac:dyDescent="0.25">
      <c r="A3">
        <v>1</v>
      </c>
      <c r="B3" t="s">
        <v>63</v>
      </c>
      <c r="C3" t="s">
        <v>50</v>
      </c>
      <c r="D3" s="13" t="s">
        <v>52</v>
      </c>
      <c r="F3">
        <v>1</v>
      </c>
      <c r="G3" t="s">
        <v>70</v>
      </c>
      <c r="J3">
        <v>1</v>
      </c>
      <c r="K3" t="s">
        <v>43</v>
      </c>
      <c r="L3" t="s">
        <v>101</v>
      </c>
      <c r="M3" t="s">
        <v>102</v>
      </c>
      <c r="N3" t="s">
        <v>103</v>
      </c>
    </row>
    <row r="4" spans="1:14" x14ac:dyDescent="0.25">
      <c r="A4">
        <v>2</v>
      </c>
      <c r="B4" t="s">
        <v>64</v>
      </c>
      <c r="C4">
        <v>20750901</v>
      </c>
      <c r="D4" s="13">
        <v>200836238.30000001</v>
      </c>
      <c r="F4">
        <v>2</v>
      </c>
      <c r="G4" s="28">
        <v>43538.416921296295</v>
      </c>
      <c r="J4">
        <v>2</v>
      </c>
      <c r="K4" t="s">
        <v>24</v>
      </c>
      <c r="L4">
        <v>33000</v>
      </c>
      <c r="M4" s="42">
        <v>43525</v>
      </c>
      <c r="N4">
        <v>600235482</v>
      </c>
    </row>
    <row r="5" spans="1:14" x14ac:dyDescent="0.25">
      <c r="A5">
        <v>3</v>
      </c>
      <c r="B5" t="s">
        <v>64</v>
      </c>
      <c r="C5">
        <v>20750926</v>
      </c>
      <c r="D5" s="13">
        <v>835740860.39999998</v>
      </c>
      <c r="F5" t="s">
        <v>71</v>
      </c>
      <c r="J5">
        <v>3</v>
      </c>
      <c r="K5" t="s">
        <v>24</v>
      </c>
      <c r="L5">
        <v>33000</v>
      </c>
      <c r="M5" s="42">
        <v>43472</v>
      </c>
      <c r="N5">
        <v>1150328240</v>
      </c>
    </row>
    <row r="6" spans="1:14" x14ac:dyDescent="0.25">
      <c r="A6">
        <v>4</v>
      </c>
      <c r="B6" t="s">
        <v>64</v>
      </c>
      <c r="C6">
        <v>20750912</v>
      </c>
      <c r="D6" s="13">
        <v>659538515.39999998</v>
      </c>
      <c r="J6">
        <v>4</v>
      </c>
      <c r="K6" t="s">
        <v>24</v>
      </c>
      <c r="L6">
        <v>33000</v>
      </c>
      <c r="M6" s="42">
        <v>43385</v>
      </c>
      <c r="N6">
        <v>1269406790</v>
      </c>
    </row>
    <row r="7" spans="1:14" x14ac:dyDescent="0.25">
      <c r="A7">
        <v>5</v>
      </c>
      <c r="B7" t="s">
        <v>64</v>
      </c>
      <c r="C7">
        <v>20751122</v>
      </c>
      <c r="D7" s="13">
        <v>899359063</v>
      </c>
      <c r="J7">
        <v>5</v>
      </c>
      <c r="K7" t="s">
        <v>24</v>
      </c>
      <c r="L7">
        <v>11000</v>
      </c>
      <c r="M7" s="42">
        <v>43374</v>
      </c>
      <c r="N7">
        <v>1820204319</v>
      </c>
    </row>
    <row r="8" spans="1:14" x14ac:dyDescent="0.25">
      <c r="A8">
        <v>6</v>
      </c>
      <c r="B8" t="s">
        <v>64</v>
      </c>
      <c r="C8">
        <v>20750809</v>
      </c>
      <c r="D8" s="13">
        <v>149195364.69999999</v>
      </c>
      <c r="J8">
        <v>6</v>
      </c>
      <c r="K8" t="s">
        <v>24</v>
      </c>
      <c r="L8">
        <v>11000</v>
      </c>
      <c r="M8" s="42">
        <v>43399</v>
      </c>
      <c r="N8">
        <v>774541150.70000005</v>
      </c>
    </row>
    <row r="9" spans="1:14" x14ac:dyDescent="0.25">
      <c r="A9">
        <v>7</v>
      </c>
      <c r="B9" t="s">
        <v>64</v>
      </c>
      <c r="C9">
        <v>20750927</v>
      </c>
      <c r="D9" s="13">
        <v>1084107841</v>
      </c>
      <c r="J9">
        <v>7</v>
      </c>
      <c r="K9" t="s">
        <v>24</v>
      </c>
      <c r="L9">
        <v>14000</v>
      </c>
      <c r="M9" s="42">
        <v>43438</v>
      </c>
      <c r="N9">
        <v>45227933.549999997</v>
      </c>
    </row>
    <row r="10" spans="1:14" x14ac:dyDescent="0.25">
      <c r="A10">
        <v>8</v>
      </c>
      <c r="B10" t="s">
        <v>64</v>
      </c>
      <c r="C10">
        <v>20750821</v>
      </c>
      <c r="D10" s="13">
        <v>505044128.10000002</v>
      </c>
      <c r="J10">
        <v>8</v>
      </c>
      <c r="K10" t="s">
        <v>24</v>
      </c>
      <c r="L10">
        <v>33000</v>
      </c>
      <c r="M10" s="42">
        <v>43464</v>
      </c>
      <c r="N10">
        <v>1091271604</v>
      </c>
    </row>
    <row r="11" spans="1:14" x14ac:dyDescent="0.25">
      <c r="A11">
        <v>9</v>
      </c>
      <c r="B11" t="s">
        <v>64</v>
      </c>
      <c r="C11">
        <v>20751114</v>
      </c>
      <c r="D11" s="13">
        <v>752546834.60000002</v>
      </c>
      <c r="J11">
        <v>9</v>
      </c>
      <c r="K11" t="s">
        <v>24</v>
      </c>
      <c r="L11">
        <v>14000</v>
      </c>
      <c r="M11" s="42">
        <v>43303</v>
      </c>
      <c r="N11">
        <v>62998281.840000004</v>
      </c>
    </row>
    <row r="12" spans="1:14" x14ac:dyDescent="0.25">
      <c r="A12">
        <v>10</v>
      </c>
      <c r="B12" t="s">
        <v>64</v>
      </c>
      <c r="C12">
        <v>20750905</v>
      </c>
      <c r="D12" s="13">
        <v>317205253.80000001</v>
      </c>
      <c r="J12">
        <v>10</v>
      </c>
      <c r="K12" t="s">
        <v>24</v>
      </c>
      <c r="L12">
        <v>14000</v>
      </c>
      <c r="M12" s="42">
        <v>43302</v>
      </c>
      <c r="N12">
        <v>239268.2</v>
      </c>
    </row>
    <row r="13" spans="1:14" x14ac:dyDescent="0.25">
      <c r="A13">
        <v>11</v>
      </c>
      <c r="B13" t="s">
        <v>64</v>
      </c>
      <c r="C13">
        <v>20750507</v>
      </c>
      <c r="D13" s="13">
        <v>260827702.90000001</v>
      </c>
      <c r="J13">
        <v>11</v>
      </c>
      <c r="K13" t="s">
        <v>24</v>
      </c>
      <c r="L13">
        <v>15000</v>
      </c>
      <c r="M13" s="42">
        <v>43302</v>
      </c>
      <c r="N13">
        <v>22240</v>
      </c>
    </row>
    <row r="14" spans="1:14" x14ac:dyDescent="0.25">
      <c r="A14">
        <v>12</v>
      </c>
      <c r="B14" t="s">
        <v>64</v>
      </c>
      <c r="C14">
        <v>20750618</v>
      </c>
      <c r="D14" s="13">
        <v>391846188.60000002</v>
      </c>
      <c r="J14">
        <v>12</v>
      </c>
      <c r="K14" t="s">
        <v>24</v>
      </c>
      <c r="L14">
        <v>11000</v>
      </c>
      <c r="M14" s="42">
        <v>43510</v>
      </c>
      <c r="N14">
        <v>983542212.5</v>
      </c>
    </row>
    <row r="15" spans="1:14" x14ac:dyDescent="0.25">
      <c r="A15">
        <v>13</v>
      </c>
      <c r="B15" t="s">
        <v>64</v>
      </c>
      <c r="C15">
        <v>20750816</v>
      </c>
      <c r="D15" s="13">
        <v>172260307.59999999</v>
      </c>
      <c r="J15">
        <v>13</v>
      </c>
      <c r="K15" t="s">
        <v>24</v>
      </c>
      <c r="L15">
        <v>33000</v>
      </c>
      <c r="M15" s="42">
        <v>43429</v>
      </c>
      <c r="N15">
        <v>836031107.20000005</v>
      </c>
    </row>
    <row r="16" spans="1:14" x14ac:dyDescent="0.25">
      <c r="A16">
        <v>14</v>
      </c>
      <c r="B16" t="s">
        <v>64</v>
      </c>
      <c r="C16">
        <v>20750913</v>
      </c>
      <c r="D16" s="13">
        <v>667313177.29999995</v>
      </c>
      <c r="J16">
        <v>14</v>
      </c>
      <c r="K16" t="s">
        <v>24</v>
      </c>
      <c r="L16">
        <v>33000</v>
      </c>
      <c r="M16" s="42">
        <v>43363</v>
      </c>
      <c r="N16">
        <v>611809862.20000005</v>
      </c>
    </row>
    <row r="17" spans="1:14" x14ac:dyDescent="0.25">
      <c r="A17">
        <v>15</v>
      </c>
      <c r="B17" t="s">
        <v>64</v>
      </c>
      <c r="C17">
        <v>20751008</v>
      </c>
      <c r="D17" s="13">
        <v>335838296.10000002</v>
      </c>
      <c r="J17">
        <v>15</v>
      </c>
      <c r="K17" t="s">
        <v>24</v>
      </c>
      <c r="L17">
        <v>33000</v>
      </c>
      <c r="M17" s="42">
        <v>43347</v>
      </c>
      <c r="N17">
        <v>369532490.89999998</v>
      </c>
    </row>
    <row r="18" spans="1:14" x14ac:dyDescent="0.25">
      <c r="A18">
        <v>16</v>
      </c>
      <c r="B18" t="s">
        <v>64</v>
      </c>
      <c r="C18">
        <v>20750511</v>
      </c>
      <c r="D18" s="13">
        <v>120155013</v>
      </c>
      <c r="J18">
        <v>16</v>
      </c>
      <c r="K18" t="s">
        <v>24</v>
      </c>
      <c r="L18">
        <v>33000</v>
      </c>
      <c r="M18" s="42">
        <v>43453</v>
      </c>
      <c r="N18">
        <v>628633532.70000005</v>
      </c>
    </row>
    <row r="19" spans="1:14" x14ac:dyDescent="0.25">
      <c r="A19">
        <v>17</v>
      </c>
      <c r="B19" t="s">
        <v>64</v>
      </c>
      <c r="C19">
        <v>20750922</v>
      </c>
      <c r="D19" s="13">
        <v>185156150.5</v>
      </c>
      <c r="J19">
        <v>17</v>
      </c>
      <c r="K19" t="s">
        <v>24</v>
      </c>
      <c r="L19">
        <v>14000</v>
      </c>
      <c r="M19" s="42">
        <v>43404</v>
      </c>
      <c r="N19">
        <v>60977836.649999999</v>
      </c>
    </row>
    <row r="20" spans="1:14" x14ac:dyDescent="0.25">
      <c r="A20">
        <v>18</v>
      </c>
      <c r="B20" t="s">
        <v>64</v>
      </c>
      <c r="C20">
        <v>20750410</v>
      </c>
      <c r="D20" s="13">
        <v>4218524</v>
      </c>
      <c r="J20">
        <v>18</v>
      </c>
      <c r="K20" t="s">
        <v>24</v>
      </c>
      <c r="L20">
        <v>11000</v>
      </c>
      <c r="M20" s="42">
        <v>43417</v>
      </c>
      <c r="N20">
        <v>1867620254</v>
      </c>
    </row>
    <row r="21" spans="1:14" x14ac:dyDescent="0.25">
      <c r="A21">
        <v>19</v>
      </c>
      <c r="B21" t="s">
        <v>64</v>
      </c>
      <c r="C21">
        <v>20750713</v>
      </c>
      <c r="D21" s="13">
        <v>526657192.30000001</v>
      </c>
      <c r="J21">
        <v>19</v>
      </c>
      <c r="K21" t="s">
        <v>24</v>
      </c>
      <c r="L21">
        <v>14000</v>
      </c>
      <c r="M21" s="42">
        <v>43352</v>
      </c>
      <c r="N21">
        <v>69767450.129999995</v>
      </c>
    </row>
    <row r="22" spans="1:14" x14ac:dyDescent="0.25">
      <c r="A22">
        <v>20</v>
      </c>
      <c r="B22" t="s">
        <v>64</v>
      </c>
      <c r="C22">
        <v>20751106</v>
      </c>
      <c r="D22" s="13">
        <v>666751464.5</v>
      </c>
      <c r="J22">
        <v>20</v>
      </c>
      <c r="K22" t="s">
        <v>24</v>
      </c>
      <c r="L22">
        <v>11000</v>
      </c>
      <c r="M22" s="42">
        <v>43388</v>
      </c>
      <c r="N22">
        <v>1591356490</v>
      </c>
    </row>
    <row r="23" spans="1:14" x14ac:dyDescent="0.25">
      <c r="A23">
        <v>21</v>
      </c>
      <c r="B23" t="s">
        <v>64</v>
      </c>
      <c r="C23">
        <v>20750915</v>
      </c>
      <c r="D23" s="13">
        <v>453624415.39999998</v>
      </c>
      <c r="J23">
        <v>21</v>
      </c>
      <c r="K23" t="s">
        <v>24</v>
      </c>
      <c r="L23">
        <v>33000</v>
      </c>
      <c r="M23" s="42">
        <v>43423</v>
      </c>
      <c r="N23">
        <v>747212624.60000002</v>
      </c>
    </row>
    <row r="24" spans="1:14" x14ac:dyDescent="0.25">
      <c r="A24">
        <v>22</v>
      </c>
      <c r="B24" t="s">
        <v>64</v>
      </c>
      <c r="C24">
        <v>20750923</v>
      </c>
      <c r="D24" s="13">
        <v>311213666.10000002</v>
      </c>
      <c r="J24">
        <v>22</v>
      </c>
      <c r="K24" t="s">
        <v>24</v>
      </c>
      <c r="L24">
        <v>11000</v>
      </c>
      <c r="M24" s="42">
        <v>43353</v>
      </c>
      <c r="N24">
        <v>1623533431</v>
      </c>
    </row>
    <row r="25" spans="1:14" x14ac:dyDescent="0.25">
      <c r="A25">
        <v>23</v>
      </c>
      <c r="B25" t="s">
        <v>64</v>
      </c>
      <c r="C25">
        <v>20750711</v>
      </c>
      <c r="D25" s="13">
        <v>330122695.89999998</v>
      </c>
      <c r="J25">
        <v>23</v>
      </c>
      <c r="K25" t="s">
        <v>24</v>
      </c>
      <c r="L25">
        <v>11000</v>
      </c>
      <c r="M25" s="42">
        <v>43306</v>
      </c>
      <c r="N25">
        <v>814787335.60000002</v>
      </c>
    </row>
    <row r="26" spans="1:14" x14ac:dyDescent="0.25">
      <c r="A26">
        <v>24</v>
      </c>
      <c r="B26" t="s">
        <v>64</v>
      </c>
      <c r="C26">
        <v>20751021</v>
      </c>
      <c r="D26" s="13">
        <v>1740905179</v>
      </c>
      <c r="J26">
        <v>24</v>
      </c>
      <c r="K26" t="s">
        <v>24</v>
      </c>
      <c r="L26">
        <v>11000</v>
      </c>
      <c r="M26" s="42">
        <v>43494</v>
      </c>
      <c r="N26">
        <v>1456483267</v>
      </c>
    </row>
    <row r="27" spans="1:14" x14ac:dyDescent="0.25">
      <c r="A27">
        <v>25</v>
      </c>
      <c r="B27" t="s">
        <v>64</v>
      </c>
      <c r="C27">
        <v>20750705</v>
      </c>
      <c r="D27" s="13">
        <v>11978601.92</v>
      </c>
      <c r="J27">
        <v>25</v>
      </c>
      <c r="K27" t="s">
        <v>24</v>
      </c>
      <c r="L27">
        <v>14000</v>
      </c>
      <c r="M27" s="42">
        <v>43419</v>
      </c>
      <c r="N27">
        <v>50930154.280000001</v>
      </c>
    </row>
    <row r="28" spans="1:14" x14ac:dyDescent="0.25">
      <c r="A28">
        <v>26</v>
      </c>
      <c r="B28" t="s">
        <v>64</v>
      </c>
      <c r="C28">
        <v>20750907</v>
      </c>
      <c r="D28" s="13">
        <v>186880</v>
      </c>
      <c r="J28">
        <v>26</v>
      </c>
      <c r="K28" t="s">
        <v>24</v>
      </c>
      <c r="L28">
        <v>11000</v>
      </c>
      <c r="M28" s="42">
        <v>43345</v>
      </c>
      <c r="N28">
        <v>1384594090</v>
      </c>
    </row>
    <row r="29" spans="1:14" x14ac:dyDescent="0.25">
      <c r="A29">
        <v>27</v>
      </c>
      <c r="B29" t="s">
        <v>64</v>
      </c>
      <c r="C29">
        <v>20750928</v>
      </c>
      <c r="D29" s="13">
        <v>27399000</v>
      </c>
      <c r="J29">
        <v>27</v>
      </c>
      <c r="K29" t="s">
        <v>24</v>
      </c>
      <c r="L29">
        <v>14000</v>
      </c>
      <c r="M29" s="42">
        <v>43523</v>
      </c>
      <c r="N29">
        <v>57373360.740000002</v>
      </c>
    </row>
    <row r="30" spans="1:14" x14ac:dyDescent="0.25">
      <c r="A30">
        <v>28</v>
      </c>
      <c r="B30" t="s">
        <v>64</v>
      </c>
      <c r="C30">
        <v>20750425</v>
      </c>
      <c r="D30" s="13">
        <v>35780150.799999997</v>
      </c>
      <c r="J30">
        <v>28</v>
      </c>
      <c r="K30" t="s">
        <v>24</v>
      </c>
      <c r="L30">
        <v>11000</v>
      </c>
      <c r="M30" s="42">
        <v>43434</v>
      </c>
      <c r="N30">
        <v>1089041924</v>
      </c>
    </row>
    <row r="31" spans="1:14" x14ac:dyDescent="0.25">
      <c r="A31">
        <v>29</v>
      </c>
      <c r="B31" t="s">
        <v>64</v>
      </c>
      <c r="C31">
        <v>20750414</v>
      </c>
      <c r="D31" s="13">
        <v>25947290.739999998</v>
      </c>
      <c r="J31">
        <v>29</v>
      </c>
      <c r="K31" t="s">
        <v>24</v>
      </c>
      <c r="L31">
        <v>33000</v>
      </c>
      <c r="M31" s="42">
        <v>43416</v>
      </c>
      <c r="N31">
        <v>1844542780</v>
      </c>
    </row>
    <row r="32" spans="1:14" x14ac:dyDescent="0.25">
      <c r="A32">
        <v>30</v>
      </c>
      <c r="B32" t="s">
        <v>64</v>
      </c>
      <c r="C32">
        <v>20751120</v>
      </c>
      <c r="D32" s="13">
        <v>94880</v>
      </c>
      <c r="J32">
        <v>30</v>
      </c>
      <c r="K32" t="s">
        <v>24</v>
      </c>
      <c r="L32">
        <v>15000</v>
      </c>
      <c r="M32" s="42">
        <v>43312</v>
      </c>
      <c r="N32">
        <v>83385384.430000007</v>
      </c>
    </row>
    <row r="33" spans="1:14" x14ac:dyDescent="0.25">
      <c r="A33">
        <v>31</v>
      </c>
      <c r="B33" t="s">
        <v>64</v>
      </c>
      <c r="C33">
        <v>20750603</v>
      </c>
      <c r="D33" s="13">
        <v>354442</v>
      </c>
      <c r="J33">
        <v>31</v>
      </c>
      <c r="K33" t="s">
        <v>24</v>
      </c>
      <c r="L33">
        <v>11000</v>
      </c>
      <c r="M33" s="42">
        <v>43432</v>
      </c>
      <c r="N33">
        <v>1288559875</v>
      </c>
    </row>
    <row r="34" spans="1:14" x14ac:dyDescent="0.25">
      <c r="A34">
        <v>32</v>
      </c>
      <c r="B34" t="s">
        <v>64</v>
      </c>
      <c r="C34">
        <v>20750807</v>
      </c>
      <c r="D34" s="13">
        <v>96175283.950000003</v>
      </c>
      <c r="J34">
        <v>32</v>
      </c>
      <c r="K34" t="s">
        <v>24</v>
      </c>
      <c r="L34">
        <v>11000</v>
      </c>
      <c r="M34" s="42">
        <v>43523</v>
      </c>
      <c r="N34">
        <v>1477296952</v>
      </c>
    </row>
    <row r="35" spans="1:14" x14ac:dyDescent="0.25">
      <c r="A35">
        <v>33</v>
      </c>
      <c r="B35" t="s">
        <v>64</v>
      </c>
      <c r="C35">
        <v>20751102</v>
      </c>
      <c r="D35" s="13">
        <v>467013027.5</v>
      </c>
      <c r="J35">
        <v>33</v>
      </c>
      <c r="K35" t="s">
        <v>24</v>
      </c>
      <c r="L35">
        <v>33000</v>
      </c>
      <c r="M35" s="42">
        <v>43446</v>
      </c>
      <c r="N35">
        <v>1544915713</v>
      </c>
    </row>
    <row r="36" spans="1:14" x14ac:dyDescent="0.25">
      <c r="A36">
        <v>34</v>
      </c>
      <c r="B36" t="s">
        <v>64</v>
      </c>
      <c r="C36">
        <v>20751119</v>
      </c>
      <c r="D36" s="13">
        <v>1020302585</v>
      </c>
      <c r="J36">
        <v>34</v>
      </c>
      <c r="K36" t="s">
        <v>24</v>
      </c>
      <c r="L36">
        <v>14000</v>
      </c>
      <c r="M36" s="42">
        <v>43356</v>
      </c>
      <c r="N36">
        <v>43994079.979999997</v>
      </c>
    </row>
    <row r="37" spans="1:14" x14ac:dyDescent="0.25">
      <c r="A37">
        <v>35</v>
      </c>
      <c r="B37" t="s">
        <v>64</v>
      </c>
      <c r="C37">
        <v>20750624</v>
      </c>
      <c r="D37" s="13">
        <v>1452940893</v>
      </c>
      <c r="J37">
        <v>35</v>
      </c>
      <c r="K37" t="s">
        <v>24</v>
      </c>
      <c r="L37">
        <v>15000</v>
      </c>
      <c r="M37" s="42">
        <v>43314</v>
      </c>
      <c r="N37">
        <v>33160800.149999999</v>
      </c>
    </row>
    <row r="38" spans="1:14" x14ac:dyDescent="0.25">
      <c r="A38">
        <v>36</v>
      </c>
      <c r="B38" t="s">
        <v>64</v>
      </c>
      <c r="C38">
        <v>20750625</v>
      </c>
      <c r="D38" s="13">
        <v>1307669140</v>
      </c>
      <c r="J38">
        <v>36</v>
      </c>
      <c r="K38" t="s">
        <v>24</v>
      </c>
      <c r="L38">
        <v>33000</v>
      </c>
      <c r="M38" s="42">
        <v>43499</v>
      </c>
      <c r="N38">
        <v>674863670.20000005</v>
      </c>
    </row>
    <row r="39" spans="1:14" x14ac:dyDescent="0.25">
      <c r="A39">
        <v>37</v>
      </c>
      <c r="B39" t="s">
        <v>64</v>
      </c>
      <c r="C39">
        <v>20751016</v>
      </c>
      <c r="D39" s="13">
        <v>201977675.30000001</v>
      </c>
      <c r="J39">
        <v>37</v>
      </c>
      <c r="K39" t="s">
        <v>24</v>
      </c>
      <c r="L39">
        <v>11000</v>
      </c>
      <c r="M39" s="42">
        <v>43448</v>
      </c>
      <c r="N39">
        <v>1478762977</v>
      </c>
    </row>
    <row r="40" spans="1:14" x14ac:dyDescent="0.25">
      <c r="A40">
        <v>38</v>
      </c>
      <c r="B40" t="s">
        <v>64</v>
      </c>
      <c r="C40">
        <v>20750621</v>
      </c>
      <c r="D40" s="13">
        <v>778150002</v>
      </c>
      <c r="J40">
        <v>38</v>
      </c>
      <c r="K40" t="s">
        <v>24</v>
      </c>
      <c r="L40">
        <v>14000</v>
      </c>
      <c r="M40" s="42">
        <v>43315</v>
      </c>
      <c r="N40">
        <v>36008656.329999998</v>
      </c>
    </row>
    <row r="41" spans="1:14" x14ac:dyDescent="0.25">
      <c r="A41">
        <v>39</v>
      </c>
      <c r="B41" t="s">
        <v>64</v>
      </c>
      <c r="C41">
        <v>20750712</v>
      </c>
      <c r="D41" s="13">
        <v>244113744.80000001</v>
      </c>
      <c r="J41">
        <v>39</v>
      </c>
      <c r="K41" t="s">
        <v>24</v>
      </c>
      <c r="L41">
        <v>11000</v>
      </c>
      <c r="M41" s="42">
        <v>43429</v>
      </c>
      <c r="N41">
        <v>1689806450</v>
      </c>
    </row>
    <row r="42" spans="1:14" x14ac:dyDescent="0.25">
      <c r="A42">
        <v>40</v>
      </c>
      <c r="B42" t="s">
        <v>64</v>
      </c>
      <c r="C42">
        <v>20750518</v>
      </c>
      <c r="D42" s="13">
        <v>68509892.510000005</v>
      </c>
      <c r="J42">
        <v>40</v>
      </c>
      <c r="K42" t="s">
        <v>24</v>
      </c>
      <c r="L42">
        <v>11000</v>
      </c>
      <c r="M42" s="42">
        <v>43500</v>
      </c>
      <c r="N42">
        <v>1529426530</v>
      </c>
    </row>
    <row r="43" spans="1:14" x14ac:dyDescent="0.25">
      <c r="A43">
        <v>41</v>
      </c>
      <c r="B43" t="s">
        <v>64</v>
      </c>
      <c r="C43">
        <v>20751115</v>
      </c>
      <c r="D43" s="13">
        <v>620784712.20000005</v>
      </c>
      <c r="J43">
        <v>41</v>
      </c>
      <c r="K43" t="s">
        <v>24</v>
      </c>
      <c r="L43">
        <v>11000</v>
      </c>
      <c r="M43" s="42">
        <v>43478</v>
      </c>
      <c r="N43">
        <v>15339307867</v>
      </c>
    </row>
    <row r="44" spans="1:14" x14ac:dyDescent="0.25">
      <c r="A44">
        <v>42</v>
      </c>
      <c r="B44" t="s">
        <v>64</v>
      </c>
      <c r="C44">
        <v>20751121</v>
      </c>
      <c r="D44" s="13">
        <v>801979227.70000005</v>
      </c>
      <c r="J44">
        <v>42</v>
      </c>
      <c r="K44" t="s">
        <v>24</v>
      </c>
      <c r="L44">
        <v>33000</v>
      </c>
      <c r="M44" s="42">
        <v>43319</v>
      </c>
      <c r="N44">
        <v>608715809.79999995</v>
      </c>
    </row>
    <row r="45" spans="1:14" x14ac:dyDescent="0.25">
      <c r="A45">
        <v>43</v>
      </c>
      <c r="B45" t="s">
        <v>64</v>
      </c>
      <c r="C45">
        <v>20750607</v>
      </c>
      <c r="D45" s="13">
        <v>306293190.80000001</v>
      </c>
      <c r="J45">
        <v>43</v>
      </c>
      <c r="K45" t="s">
        <v>24</v>
      </c>
      <c r="L45">
        <v>33000</v>
      </c>
      <c r="M45" s="42">
        <v>43530</v>
      </c>
      <c r="N45">
        <v>1294320431</v>
      </c>
    </row>
    <row r="46" spans="1:14" x14ac:dyDescent="0.25">
      <c r="A46">
        <v>44</v>
      </c>
      <c r="B46" t="s">
        <v>64</v>
      </c>
      <c r="C46">
        <v>20751103</v>
      </c>
      <c r="D46" s="13">
        <v>39557284.280000001</v>
      </c>
      <c r="J46">
        <v>44</v>
      </c>
      <c r="K46" t="s">
        <v>24</v>
      </c>
      <c r="L46">
        <v>11000</v>
      </c>
      <c r="M46" s="42">
        <v>43483</v>
      </c>
      <c r="N46">
        <v>202020814.90000001</v>
      </c>
    </row>
    <row r="47" spans="1:14" x14ac:dyDescent="0.25">
      <c r="A47">
        <v>45</v>
      </c>
      <c r="B47" t="s">
        <v>64</v>
      </c>
      <c r="C47">
        <v>20750728</v>
      </c>
      <c r="D47" s="13">
        <v>174420354.40000001</v>
      </c>
      <c r="J47">
        <v>45</v>
      </c>
      <c r="K47" t="s">
        <v>24</v>
      </c>
      <c r="L47">
        <v>33000</v>
      </c>
      <c r="M47" s="42">
        <v>43458</v>
      </c>
      <c r="N47">
        <v>378409507.30000001</v>
      </c>
    </row>
    <row r="48" spans="1:14" x14ac:dyDescent="0.25">
      <c r="A48">
        <v>46</v>
      </c>
      <c r="B48" t="s">
        <v>64</v>
      </c>
      <c r="C48">
        <v>20750910</v>
      </c>
      <c r="D48" s="13">
        <v>779274941.20000005</v>
      </c>
      <c r="J48">
        <v>46</v>
      </c>
      <c r="K48" t="s">
        <v>24</v>
      </c>
      <c r="L48">
        <v>32000</v>
      </c>
      <c r="M48" s="42">
        <v>43320</v>
      </c>
      <c r="N48">
        <v>11498787.300000001</v>
      </c>
    </row>
    <row r="49" spans="1:14" x14ac:dyDescent="0.25">
      <c r="A49">
        <v>47</v>
      </c>
      <c r="B49" t="s">
        <v>64</v>
      </c>
      <c r="C49">
        <v>20750919</v>
      </c>
      <c r="D49" s="13">
        <v>543536173.20000005</v>
      </c>
      <c r="J49">
        <v>47</v>
      </c>
      <c r="K49" t="s">
        <v>24</v>
      </c>
      <c r="L49">
        <v>11000</v>
      </c>
      <c r="M49" s="42">
        <v>43427</v>
      </c>
      <c r="N49">
        <v>921500750.70000005</v>
      </c>
    </row>
    <row r="50" spans="1:14" x14ac:dyDescent="0.25">
      <c r="A50">
        <v>48</v>
      </c>
      <c r="B50" t="s">
        <v>64</v>
      </c>
      <c r="C50">
        <v>20750812</v>
      </c>
      <c r="D50" s="13">
        <v>2625454571</v>
      </c>
      <c r="J50">
        <v>48</v>
      </c>
      <c r="K50" t="s">
        <v>24</v>
      </c>
      <c r="L50">
        <v>33000</v>
      </c>
      <c r="M50" s="42">
        <v>43514</v>
      </c>
      <c r="N50">
        <v>536375047.80000001</v>
      </c>
    </row>
    <row r="51" spans="1:14" x14ac:dyDescent="0.25">
      <c r="A51">
        <v>49</v>
      </c>
      <c r="B51" t="s">
        <v>64</v>
      </c>
      <c r="C51">
        <v>20750817</v>
      </c>
      <c r="D51" s="13">
        <v>300898845.80000001</v>
      </c>
      <c r="J51">
        <v>49</v>
      </c>
      <c r="K51" t="s">
        <v>24</v>
      </c>
      <c r="L51">
        <v>33000</v>
      </c>
      <c r="M51" s="42">
        <v>43408</v>
      </c>
      <c r="N51">
        <v>1014014662</v>
      </c>
    </row>
    <row r="52" spans="1:14" x14ac:dyDescent="0.25">
      <c r="A52">
        <v>50</v>
      </c>
      <c r="B52" t="s">
        <v>64</v>
      </c>
      <c r="C52">
        <v>20750610</v>
      </c>
      <c r="D52" s="13">
        <v>210169868.09999999</v>
      </c>
      <c r="J52">
        <v>50</v>
      </c>
      <c r="K52" t="s">
        <v>24</v>
      </c>
      <c r="L52">
        <v>33000</v>
      </c>
      <c r="M52" s="42">
        <v>43409</v>
      </c>
      <c r="N52">
        <v>2053621477</v>
      </c>
    </row>
    <row r="53" spans="1:14" x14ac:dyDescent="0.25">
      <c r="A53">
        <v>51</v>
      </c>
      <c r="B53" t="s">
        <v>64</v>
      </c>
      <c r="C53">
        <v>20750810</v>
      </c>
      <c r="D53" s="13">
        <v>96726876.920000002</v>
      </c>
      <c r="J53">
        <v>51</v>
      </c>
      <c r="K53" t="s">
        <v>24</v>
      </c>
      <c r="L53">
        <v>32000</v>
      </c>
      <c r="M53" s="42">
        <v>43324</v>
      </c>
      <c r="N53">
        <v>26545734.77</v>
      </c>
    </row>
    <row r="54" spans="1:14" x14ac:dyDescent="0.25">
      <c r="A54">
        <v>52</v>
      </c>
      <c r="B54" t="s">
        <v>64</v>
      </c>
      <c r="C54">
        <v>20751007</v>
      </c>
      <c r="D54" s="13">
        <v>379441947.10000002</v>
      </c>
      <c r="J54">
        <v>52</v>
      </c>
      <c r="K54" t="s">
        <v>24</v>
      </c>
      <c r="L54">
        <v>33000</v>
      </c>
      <c r="M54" s="42">
        <v>43471</v>
      </c>
      <c r="N54">
        <v>1435560118</v>
      </c>
    </row>
    <row r="55" spans="1:14" x14ac:dyDescent="0.25">
      <c r="A55">
        <v>53</v>
      </c>
      <c r="B55" t="s">
        <v>64</v>
      </c>
      <c r="C55">
        <v>20751101</v>
      </c>
      <c r="D55" s="13">
        <v>636186843</v>
      </c>
      <c r="J55">
        <v>53</v>
      </c>
      <c r="K55" t="s">
        <v>24</v>
      </c>
      <c r="L55">
        <v>33000</v>
      </c>
      <c r="M55" s="42">
        <v>43457</v>
      </c>
      <c r="N55">
        <v>1177143756</v>
      </c>
    </row>
    <row r="56" spans="1:14" x14ac:dyDescent="0.25">
      <c r="A56">
        <v>54</v>
      </c>
      <c r="B56" t="s">
        <v>64</v>
      </c>
      <c r="C56">
        <v>20750526</v>
      </c>
      <c r="D56" s="13">
        <v>69608481.939999998</v>
      </c>
      <c r="J56">
        <v>54</v>
      </c>
      <c r="K56" t="s">
        <v>24</v>
      </c>
      <c r="L56">
        <v>11000</v>
      </c>
      <c r="M56" s="42">
        <v>43328</v>
      </c>
      <c r="N56">
        <v>1645832466</v>
      </c>
    </row>
    <row r="57" spans="1:14" x14ac:dyDescent="0.25">
      <c r="A57">
        <v>55</v>
      </c>
      <c r="B57" t="s">
        <v>64</v>
      </c>
      <c r="C57">
        <v>20750424</v>
      </c>
      <c r="D57" s="13">
        <v>110334846.40000001</v>
      </c>
      <c r="J57">
        <v>55</v>
      </c>
      <c r="K57" t="s">
        <v>24</v>
      </c>
      <c r="L57">
        <v>14000</v>
      </c>
      <c r="M57" s="42">
        <v>43328</v>
      </c>
      <c r="N57">
        <v>204288955.69999999</v>
      </c>
    </row>
    <row r="58" spans="1:14" x14ac:dyDescent="0.25">
      <c r="A58">
        <v>56</v>
      </c>
      <c r="B58" t="s">
        <v>64</v>
      </c>
      <c r="C58">
        <v>20750421</v>
      </c>
      <c r="D58" s="13">
        <v>1571719</v>
      </c>
      <c r="J58">
        <v>56</v>
      </c>
      <c r="K58" t="s">
        <v>24</v>
      </c>
      <c r="L58">
        <v>11000</v>
      </c>
      <c r="M58" s="42">
        <v>43441</v>
      </c>
      <c r="N58">
        <v>1433083258</v>
      </c>
    </row>
    <row r="59" spans="1:14" x14ac:dyDescent="0.25">
      <c r="A59">
        <v>57</v>
      </c>
      <c r="B59" t="s">
        <v>64</v>
      </c>
      <c r="C59">
        <v>20751118</v>
      </c>
      <c r="D59" s="13">
        <v>1362327093</v>
      </c>
      <c r="J59">
        <v>57</v>
      </c>
      <c r="K59" t="s">
        <v>24</v>
      </c>
      <c r="L59">
        <v>14000</v>
      </c>
      <c r="M59" s="42">
        <v>43453</v>
      </c>
      <c r="N59">
        <v>38656827.159999996</v>
      </c>
    </row>
    <row r="60" spans="1:14" x14ac:dyDescent="0.25">
      <c r="A60">
        <v>58</v>
      </c>
      <c r="B60" t="s">
        <v>64</v>
      </c>
      <c r="C60">
        <v>20750417</v>
      </c>
      <c r="D60" s="13">
        <v>18948248</v>
      </c>
      <c r="J60">
        <v>58</v>
      </c>
      <c r="K60" t="s">
        <v>24</v>
      </c>
      <c r="L60">
        <v>32000</v>
      </c>
      <c r="M60" s="42">
        <v>43332</v>
      </c>
      <c r="N60">
        <v>10916553</v>
      </c>
    </row>
    <row r="61" spans="1:14" x14ac:dyDescent="0.25">
      <c r="A61">
        <v>59</v>
      </c>
      <c r="B61" t="s">
        <v>64</v>
      </c>
      <c r="C61">
        <v>20751009</v>
      </c>
      <c r="D61" s="13">
        <v>401771595.60000002</v>
      </c>
      <c r="J61">
        <v>59</v>
      </c>
      <c r="K61" t="s">
        <v>24</v>
      </c>
      <c r="L61">
        <v>14000</v>
      </c>
      <c r="M61" s="42">
        <v>43330</v>
      </c>
      <c r="N61">
        <v>59333.5</v>
      </c>
    </row>
    <row r="62" spans="1:14" x14ac:dyDescent="0.25">
      <c r="A62">
        <v>60</v>
      </c>
      <c r="B62" t="s">
        <v>64</v>
      </c>
      <c r="C62">
        <v>20750719</v>
      </c>
      <c r="D62" s="13">
        <v>1184060429</v>
      </c>
      <c r="J62">
        <v>60</v>
      </c>
      <c r="K62" t="s">
        <v>24</v>
      </c>
      <c r="L62">
        <v>14000</v>
      </c>
      <c r="M62" s="42">
        <v>43490</v>
      </c>
      <c r="N62">
        <v>38698819.060000002</v>
      </c>
    </row>
    <row r="63" spans="1:14" x14ac:dyDescent="0.25">
      <c r="A63">
        <v>61</v>
      </c>
      <c r="B63" t="s">
        <v>64</v>
      </c>
      <c r="C63">
        <v>20750609</v>
      </c>
      <c r="D63" s="13">
        <v>167258739.59999999</v>
      </c>
      <c r="J63">
        <v>61</v>
      </c>
      <c r="K63" t="s">
        <v>24</v>
      </c>
      <c r="L63">
        <v>33000</v>
      </c>
      <c r="M63" s="42">
        <v>43334</v>
      </c>
      <c r="N63">
        <v>856719329.70000005</v>
      </c>
    </row>
    <row r="64" spans="1:14" x14ac:dyDescent="0.25">
      <c r="A64">
        <v>62</v>
      </c>
      <c r="B64" t="s">
        <v>64</v>
      </c>
      <c r="C64">
        <v>20750612</v>
      </c>
      <c r="D64" s="13">
        <v>103908442.8</v>
      </c>
      <c r="J64">
        <v>62</v>
      </c>
      <c r="K64" t="s">
        <v>24</v>
      </c>
      <c r="L64">
        <v>14000</v>
      </c>
      <c r="M64" s="42">
        <v>43333</v>
      </c>
      <c r="N64">
        <v>61633100.93</v>
      </c>
    </row>
    <row r="65" spans="1:14" x14ac:dyDescent="0.25">
      <c r="A65">
        <v>63</v>
      </c>
      <c r="B65" t="s">
        <v>64</v>
      </c>
      <c r="C65">
        <v>20751110</v>
      </c>
      <c r="D65" s="13">
        <v>260097555.09999999</v>
      </c>
      <c r="J65">
        <v>63</v>
      </c>
      <c r="K65" t="s">
        <v>24</v>
      </c>
      <c r="L65">
        <v>11000</v>
      </c>
      <c r="M65" s="42">
        <v>43335</v>
      </c>
      <c r="N65">
        <v>972561514.10000002</v>
      </c>
    </row>
    <row r="66" spans="1:14" x14ac:dyDescent="0.25">
      <c r="A66">
        <v>64</v>
      </c>
      <c r="B66" t="s">
        <v>64</v>
      </c>
      <c r="C66">
        <v>20750819</v>
      </c>
      <c r="D66" s="13">
        <v>92885291.379999995</v>
      </c>
      <c r="J66">
        <v>64</v>
      </c>
      <c r="K66" t="s">
        <v>24</v>
      </c>
      <c r="L66">
        <v>11000</v>
      </c>
      <c r="M66" s="42">
        <v>43338</v>
      </c>
      <c r="N66">
        <v>1145502338</v>
      </c>
    </row>
    <row r="67" spans="1:14" x14ac:dyDescent="0.25">
      <c r="A67">
        <v>65</v>
      </c>
      <c r="B67" t="s">
        <v>64</v>
      </c>
      <c r="C67">
        <v>20751107</v>
      </c>
      <c r="D67" s="13">
        <v>336587768</v>
      </c>
      <c r="J67">
        <v>65</v>
      </c>
      <c r="K67" t="s">
        <v>24</v>
      </c>
      <c r="L67">
        <v>33000</v>
      </c>
      <c r="M67" s="42">
        <v>43336</v>
      </c>
      <c r="N67">
        <v>600685349.10000002</v>
      </c>
    </row>
    <row r="68" spans="1:14" x14ac:dyDescent="0.25">
      <c r="A68">
        <v>66</v>
      </c>
      <c r="B68" t="s">
        <v>64</v>
      </c>
      <c r="C68">
        <v>20750602</v>
      </c>
      <c r="D68" s="13">
        <v>601340280</v>
      </c>
      <c r="J68">
        <v>66</v>
      </c>
      <c r="K68" t="s">
        <v>24</v>
      </c>
      <c r="L68">
        <v>11000</v>
      </c>
      <c r="M68" s="42">
        <v>43339</v>
      </c>
      <c r="N68">
        <v>696208871.60000002</v>
      </c>
    </row>
    <row r="69" spans="1:14" x14ac:dyDescent="0.25">
      <c r="A69">
        <v>67</v>
      </c>
      <c r="B69" t="s">
        <v>64</v>
      </c>
      <c r="C69">
        <v>20750925</v>
      </c>
      <c r="D69" s="13">
        <v>1059967298</v>
      </c>
      <c r="J69">
        <v>67</v>
      </c>
      <c r="K69" t="s">
        <v>24</v>
      </c>
      <c r="L69">
        <v>14000</v>
      </c>
      <c r="M69" s="42">
        <v>43432</v>
      </c>
      <c r="N69">
        <v>32338057.359999999</v>
      </c>
    </row>
    <row r="70" spans="1:14" x14ac:dyDescent="0.25">
      <c r="A70">
        <v>68</v>
      </c>
      <c r="B70" t="s">
        <v>64</v>
      </c>
      <c r="C70">
        <v>20750629</v>
      </c>
      <c r="D70" s="13">
        <v>369387974.10000002</v>
      </c>
      <c r="J70">
        <v>68</v>
      </c>
      <c r="K70" t="s">
        <v>24</v>
      </c>
      <c r="L70">
        <v>14000</v>
      </c>
      <c r="M70" s="42">
        <v>43346</v>
      </c>
      <c r="N70">
        <v>54172281.399999999</v>
      </c>
    </row>
    <row r="71" spans="1:14" x14ac:dyDescent="0.25">
      <c r="A71">
        <v>69</v>
      </c>
      <c r="B71" t="s">
        <v>64</v>
      </c>
      <c r="C71">
        <v>20750522</v>
      </c>
      <c r="D71" s="13">
        <v>33107773.18</v>
      </c>
      <c r="J71">
        <v>69</v>
      </c>
      <c r="K71" t="s">
        <v>24</v>
      </c>
      <c r="L71">
        <v>32000</v>
      </c>
      <c r="M71" s="42">
        <v>43346</v>
      </c>
      <c r="N71">
        <v>8048294</v>
      </c>
    </row>
    <row r="72" spans="1:14" x14ac:dyDescent="0.25">
      <c r="A72">
        <v>70</v>
      </c>
      <c r="B72" t="s">
        <v>64</v>
      </c>
      <c r="C72">
        <v>20750611</v>
      </c>
      <c r="D72" s="13">
        <v>371523188.89999998</v>
      </c>
      <c r="J72">
        <v>70</v>
      </c>
      <c r="K72" t="s">
        <v>24</v>
      </c>
      <c r="L72">
        <v>14000</v>
      </c>
      <c r="M72" s="42">
        <v>43422</v>
      </c>
      <c r="N72">
        <v>60380952.299999997</v>
      </c>
    </row>
    <row r="73" spans="1:14" x14ac:dyDescent="0.25">
      <c r="A73">
        <v>71</v>
      </c>
      <c r="B73" t="s">
        <v>64</v>
      </c>
      <c r="C73">
        <v>20750422</v>
      </c>
      <c r="D73" s="13">
        <v>212490</v>
      </c>
      <c r="J73">
        <v>71</v>
      </c>
      <c r="K73" t="s">
        <v>24</v>
      </c>
      <c r="L73">
        <v>32000</v>
      </c>
      <c r="M73" s="42">
        <v>43350</v>
      </c>
      <c r="N73">
        <v>422163.1</v>
      </c>
    </row>
    <row r="74" spans="1:14" x14ac:dyDescent="0.25">
      <c r="A74">
        <v>72</v>
      </c>
      <c r="B74" t="s">
        <v>64</v>
      </c>
      <c r="C74">
        <v>20750418</v>
      </c>
      <c r="D74" s="13">
        <v>9022451.5999999996</v>
      </c>
      <c r="J74">
        <v>72</v>
      </c>
      <c r="K74" t="s">
        <v>24</v>
      </c>
      <c r="L74">
        <v>32000</v>
      </c>
      <c r="M74" s="42">
        <v>43353</v>
      </c>
      <c r="N74">
        <v>5422729.54</v>
      </c>
    </row>
    <row r="75" spans="1:14" x14ac:dyDescent="0.25">
      <c r="A75">
        <v>73</v>
      </c>
      <c r="B75" t="s">
        <v>64</v>
      </c>
      <c r="C75">
        <v>20750415</v>
      </c>
      <c r="D75" s="13">
        <v>21200</v>
      </c>
      <c r="J75">
        <v>73</v>
      </c>
      <c r="K75" t="s">
        <v>24</v>
      </c>
      <c r="L75">
        <v>11000</v>
      </c>
      <c r="M75" s="42">
        <v>43520</v>
      </c>
      <c r="N75">
        <v>1211087853</v>
      </c>
    </row>
    <row r="76" spans="1:14" x14ac:dyDescent="0.25">
      <c r="A76">
        <v>74</v>
      </c>
      <c r="B76" t="s">
        <v>64</v>
      </c>
      <c r="C76">
        <v>20751129</v>
      </c>
      <c r="D76" s="13">
        <v>2107877884</v>
      </c>
      <c r="J76">
        <v>74</v>
      </c>
      <c r="K76" t="s">
        <v>24</v>
      </c>
      <c r="L76">
        <v>32000</v>
      </c>
      <c r="M76" s="42">
        <v>43357</v>
      </c>
      <c r="N76">
        <v>8621784.3399999999</v>
      </c>
    </row>
    <row r="77" spans="1:14" x14ac:dyDescent="0.25">
      <c r="A77">
        <v>75</v>
      </c>
      <c r="B77" t="s">
        <v>64</v>
      </c>
      <c r="C77">
        <v>20751029</v>
      </c>
      <c r="D77" s="13">
        <v>693230024.79999995</v>
      </c>
      <c r="J77">
        <v>75</v>
      </c>
      <c r="K77" t="s">
        <v>24</v>
      </c>
      <c r="L77">
        <v>15000</v>
      </c>
      <c r="M77" s="42">
        <v>43360</v>
      </c>
      <c r="N77">
        <v>12026879.33</v>
      </c>
    </row>
    <row r="78" spans="1:14" x14ac:dyDescent="0.25">
      <c r="A78">
        <v>76</v>
      </c>
      <c r="B78" t="s">
        <v>64</v>
      </c>
      <c r="C78">
        <v>20750628</v>
      </c>
      <c r="D78" s="13">
        <v>4938397383</v>
      </c>
      <c r="J78">
        <v>76</v>
      </c>
      <c r="K78" t="s">
        <v>24</v>
      </c>
      <c r="L78">
        <v>11000</v>
      </c>
      <c r="M78" s="42">
        <v>43383</v>
      </c>
      <c r="N78">
        <v>23036486120</v>
      </c>
    </row>
    <row r="79" spans="1:14" x14ac:dyDescent="0.25">
      <c r="A79">
        <v>77</v>
      </c>
      <c r="B79" t="s">
        <v>64</v>
      </c>
      <c r="C79">
        <v>20750725</v>
      </c>
      <c r="D79" s="13">
        <v>156486709.40000001</v>
      </c>
      <c r="J79">
        <v>77</v>
      </c>
      <c r="K79" t="s">
        <v>24</v>
      </c>
      <c r="L79">
        <v>33000</v>
      </c>
      <c r="M79" s="42">
        <v>43362</v>
      </c>
      <c r="N79">
        <v>1798865</v>
      </c>
    </row>
    <row r="80" spans="1:14" x14ac:dyDescent="0.25">
      <c r="A80">
        <v>78</v>
      </c>
      <c r="B80" t="s">
        <v>64</v>
      </c>
      <c r="C80">
        <v>20751127</v>
      </c>
      <c r="D80" s="13">
        <v>455637858.39999998</v>
      </c>
      <c r="J80">
        <v>78</v>
      </c>
      <c r="K80" t="s">
        <v>24</v>
      </c>
      <c r="L80">
        <v>15000</v>
      </c>
      <c r="M80" s="42">
        <v>43370</v>
      </c>
      <c r="N80">
        <v>16655269.42</v>
      </c>
    </row>
    <row r="81" spans="1:14" x14ac:dyDescent="0.25">
      <c r="A81">
        <v>79</v>
      </c>
      <c r="B81" t="s">
        <v>64</v>
      </c>
      <c r="C81">
        <v>20750911</v>
      </c>
      <c r="D81" s="13">
        <v>957050752.29999995</v>
      </c>
      <c r="J81">
        <v>79</v>
      </c>
      <c r="K81" t="s">
        <v>24</v>
      </c>
      <c r="L81">
        <v>11000</v>
      </c>
      <c r="M81" s="42">
        <v>43372</v>
      </c>
      <c r="N81">
        <v>4906549.0999999996</v>
      </c>
    </row>
    <row r="82" spans="1:14" x14ac:dyDescent="0.25">
      <c r="A82">
        <v>80</v>
      </c>
      <c r="B82" t="s">
        <v>64</v>
      </c>
      <c r="C82">
        <v>20750908</v>
      </c>
      <c r="D82" s="13">
        <v>367286270.30000001</v>
      </c>
      <c r="J82">
        <v>80</v>
      </c>
      <c r="K82" t="s">
        <v>24</v>
      </c>
      <c r="L82">
        <v>15000</v>
      </c>
      <c r="M82" s="42">
        <v>43374</v>
      </c>
      <c r="N82">
        <v>21020672.539999999</v>
      </c>
    </row>
    <row r="83" spans="1:14" x14ac:dyDescent="0.25">
      <c r="A83">
        <v>81</v>
      </c>
      <c r="B83" t="s">
        <v>64</v>
      </c>
      <c r="C83">
        <v>20750904</v>
      </c>
      <c r="D83" s="13">
        <v>261255096.40000001</v>
      </c>
      <c r="J83">
        <v>81</v>
      </c>
      <c r="K83" t="s">
        <v>24</v>
      </c>
      <c r="L83">
        <v>14000</v>
      </c>
      <c r="M83" s="42">
        <v>43527</v>
      </c>
      <c r="N83">
        <v>59060430.789999999</v>
      </c>
    </row>
    <row r="84" spans="1:14" x14ac:dyDescent="0.25">
      <c r="A84">
        <v>82</v>
      </c>
      <c r="B84" t="s">
        <v>64</v>
      </c>
      <c r="C84">
        <v>20750930</v>
      </c>
      <c r="D84" s="13">
        <v>1516359895</v>
      </c>
      <c r="J84">
        <v>82</v>
      </c>
      <c r="K84" t="s">
        <v>24</v>
      </c>
      <c r="L84">
        <v>32000</v>
      </c>
      <c r="M84" s="42">
        <v>43373</v>
      </c>
      <c r="N84">
        <v>6334637.0999999996</v>
      </c>
    </row>
    <row r="85" spans="1:14" x14ac:dyDescent="0.25">
      <c r="A85">
        <v>83</v>
      </c>
      <c r="B85" t="s">
        <v>64</v>
      </c>
      <c r="C85">
        <v>20750824</v>
      </c>
      <c r="D85" s="13">
        <v>662110030.5</v>
      </c>
      <c r="J85">
        <v>83</v>
      </c>
      <c r="K85" t="s">
        <v>24</v>
      </c>
      <c r="L85">
        <v>11000</v>
      </c>
      <c r="M85" s="42">
        <v>43379</v>
      </c>
      <c r="N85">
        <v>186078199.80000001</v>
      </c>
    </row>
    <row r="86" spans="1:14" x14ac:dyDescent="0.25">
      <c r="A86">
        <v>84</v>
      </c>
      <c r="B86" t="s">
        <v>64</v>
      </c>
      <c r="C86">
        <v>20751123</v>
      </c>
      <c r="D86" s="13">
        <v>1394368176</v>
      </c>
      <c r="J86">
        <v>84</v>
      </c>
      <c r="K86" t="s">
        <v>24</v>
      </c>
      <c r="L86">
        <v>14000</v>
      </c>
      <c r="M86" s="42">
        <v>43473</v>
      </c>
      <c r="N86">
        <v>377981439.19999999</v>
      </c>
    </row>
    <row r="87" spans="1:14" x14ac:dyDescent="0.25">
      <c r="A87">
        <v>85</v>
      </c>
      <c r="B87" t="s">
        <v>64</v>
      </c>
      <c r="C87">
        <v>20750605</v>
      </c>
      <c r="D87" s="13">
        <v>45573216.299999997</v>
      </c>
      <c r="J87">
        <v>85</v>
      </c>
      <c r="K87" t="s">
        <v>24</v>
      </c>
      <c r="L87">
        <v>15000</v>
      </c>
      <c r="M87" s="42">
        <v>43405</v>
      </c>
      <c r="N87">
        <v>5326628.0599999996</v>
      </c>
    </row>
    <row r="88" spans="1:14" x14ac:dyDescent="0.25">
      <c r="A88">
        <v>86</v>
      </c>
      <c r="B88" t="s">
        <v>64</v>
      </c>
      <c r="C88">
        <v>20750916</v>
      </c>
      <c r="D88" s="13">
        <v>554493465.20000005</v>
      </c>
      <c r="J88">
        <v>86</v>
      </c>
      <c r="K88" t="s">
        <v>24</v>
      </c>
      <c r="L88">
        <v>32000</v>
      </c>
      <c r="M88" s="42">
        <v>43377</v>
      </c>
      <c r="N88">
        <v>263800</v>
      </c>
    </row>
    <row r="89" spans="1:14" x14ac:dyDescent="0.25">
      <c r="A89">
        <v>87</v>
      </c>
      <c r="B89" t="s">
        <v>64</v>
      </c>
      <c r="C89">
        <v>20751020</v>
      </c>
      <c r="D89" s="13">
        <v>755624383</v>
      </c>
      <c r="J89">
        <v>87</v>
      </c>
      <c r="K89" t="s">
        <v>24</v>
      </c>
      <c r="L89">
        <v>32000</v>
      </c>
      <c r="M89" s="42">
        <v>43380</v>
      </c>
      <c r="N89">
        <v>22844</v>
      </c>
    </row>
    <row r="90" spans="1:14" x14ac:dyDescent="0.25">
      <c r="A90">
        <v>88</v>
      </c>
      <c r="B90" t="s">
        <v>64</v>
      </c>
      <c r="C90">
        <v>20750718</v>
      </c>
      <c r="D90" s="13">
        <v>662691162.60000002</v>
      </c>
      <c r="J90">
        <v>88</v>
      </c>
      <c r="K90" t="s">
        <v>24</v>
      </c>
      <c r="L90">
        <v>33000</v>
      </c>
      <c r="M90" s="42">
        <v>43455</v>
      </c>
      <c r="N90">
        <v>242883991.09999999</v>
      </c>
    </row>
    <row r="91" spans="1:14" x14ac:dyDescent="0.25">
      <c r="A91">
        <v>89</v>
      </c>
      <c r="B91" t="s">
        <v>64</v>
      </c>
      <c r="C91">
        <v>20750520</v>
      </c>
      <c r="D91" s="13">
        <v>61945476.409999996</v>
      </c>
      <c r="J91">
        <v>89</v>
      </c>
      <c r="K91" t="s">
        <v>24</v>
      </c>
      <c r="L91">
        <v>33000</v>
      </c>
      <c r="M91" s="42">
        <v>43384</v>
      </c>
      <c r="N91">
        <v>3151536653</v>
      </c>
    </row>
    <row r="92" spans="1:14" x14ac:dyDescent="0.25">
      <c r="A92">
        <v>90</v>
      </c>
      <c r="B92" t="s">
        <v>64</v>
      </c>
      <c r="C92">
        <v>20750521</v>
      </c>
      <c r="D92" s="13">
        <v>209812440.09999999</v>
      </c>
      <c r="J92">
        <v>90</v>
      </c>
      <c r="K92" t="s">
        <v>24</v>
      </c>
      <c r="L92">
        <v>32000</v>
      </c>
      <c r="M92" s="42">
        <v>43382</v>
      </c>
      <c r="N92">
        <v>8000</v>
      </c>
    </row>
    <row r="93" spans="1:14" x14ac:dyDescent="0.25">
      <c r="A93">
        <v>91</v>
      </c>
      <c r="B93" t="s">
        <v>64</v>
      </c>
      <c r="C93">
        <v>20750512</v>
      </c>
      <c r="D93" s="13">
        <v>132795567.09999999</v>
      </c>
      <c r="J93">
        <v>91</v>
      </c>
      <c r="K93" t="s">
        <v>24</v>
      </c>
      <c r="L93">
        <v>15000</v>
      </c>
      <c r="M93" s="42">
        <v>43386</v>
      </c>
      <c r="N93">
        <v>135009009.30000001</v>
      </c>
    </row>
    <row r="94" spans="1:14" x14ac:dyDescent="0.25">
      <c r="A94">
        <v>92</v>
      </c>
      <c r="B94" t="s">
        <v>64</v>
      </c>
      <c r="C94">
        <v>20750524</v>
      </c>
      <c r="D94" s="13">
        <v>235316726.5</v>
      </c>
      <c r="J94">
        <v>92</v>
      </c>
      <c r="K94" t="s">
        <v>24</v>
      </c>
      <c r="L94">
        <v>33000</v>
      </c>
      <c r="M94" s="42">
        <v>43394</v>
      </c>
      <c r="N94">
        <v>770692582.5</v>
      </c>
    </row>
    <row r="95" spans="1:14" x14ac:dyDescent="0.25">
      <c r="A95">
        <v>93</v>
      </c>
      <c r="B95" t="s">
        <v>64</v>
      </c>
      <c r="C95">
        <v>20750620</v>
      </c>
      <c r="D95" s="13">
        <v>5322686</v>
      </c>
      <c r="J95">
        <v>93</v>
      </c>
      <c r="K95" t="s">
        <v>24</v>
      </c>
      <c r="L95">
        <v>14000</v>
      </c>
      <c r="M95" s="42">
        <v>43394</v>
      </c>
      <c r="N95">
        <v>69912958.900000006</v>
      </c>
    </row>
    <row r="96" spans="1:14" x14ac:dyDescent="0.25">
      <c r="A96">
        <v>94</v>
      </c>
      <c r="B96" t="s">
        <v>64</v>
      </c>
      <c r="C96">
        <v>20750503</v>
      </c>
      <c r="D96" s="13">
        <v>40770378.880000003</v>
      </c>
      <c r="J96">
        <v>94</v>
      </c>
      <c r="K96" t="s">
        <v>24</v>
      </c>
      <c r="L96">
        <v>11000</v>
      </c>
      <c r="M96" s="42">
        <v>43390</v>
      </c>
      <c r="N96">
        <v>631042280.5</v>
      </c>
    </row>
    <row r="97" spans="1:14" x14ac:dyDescent="0.25">
      <c r="A97">
        <v>95</v>
      </c>
      <c r="B97" t="s">
        <v>64</v>
      </c>
      <c r="C97">
        <v>20751130</v>
      </c>
      <c r="D97" s="13">
        <v>0</v>
      </c>
      <c r="J97">
        <v>95</v>
      </c>
      <c r="K97" t="s">
        <v>24</v>
      </c>
      <c r="L97">
        <v>33000</v>
      </c>
      <c r="M97" s="42">
        <v>43395</v>
      </c>
      <c r="N97">
        <v>336603509.30000001</v>
      </c>
    </row>
    <row r="98" spans="1:14" x14ac:dyDescent="0.25">
      <c r="A98">
        <v>96</v>
      </c>
      <c r="B98" t="s">
        <v>64</v>
      </c>
      <c r="C98">
        <v>20751014</v>
      </c>
      <c r="D98" s="13">
        <v>691124750.70000005</v>
      </c>
      <c r="J98">
        <v>96</v>
      </c>
      <c r="K98" t="s">
        <v>24</v>
      </c>
      <c r="L98">
        <v>14000</v>
      </c>
      <c r="M98" s="42">
        <v>43398</v>
      </c>
      <c r="N98">
        <v>49259853.82</v>
      </c>
    </row>
    <row r="99" spans="1:14" x14ac:dyDescent="0.25">
      <c r="A99">
        <v>97</v>
      </c>
      <c r="B99" t="s">
        <v>64</v>
      </c>
      <c r="C99">
        <v>20751126</v>
      </c>
      <c r="D99" s="13">
        <v>879279104.70000005</v>
      </c>
      <c r="J99">
        <v>97</v>
      </c>
      <c r="K99" t="s">
        <v>24</v>
      </c>
      <c r="L99">
        <v>33000</v>
      </c>
      <c r="M99" s="42">
        <v>43400</v>
      </c>
      <c r="N99">
        <v>9079077</v>
      </c>
    </row>
    <row r="100" spans="1:14" x14ac:dyDescent="0.25">
      <c r="A100">
        <v>98</v>
      </c>
      <c r="B100" t="s">
        <v>64</v>
      </c>
      <c r="C100">
        <v>20751018</v>
      </c>
      <c r="D100" s="13">
        <v>480791885.60000002</v>
      </c>
      <c r="J100">
        <v>98</v>
      </c>
      <c r="K100" t="s">
        <v>24</v>
      </c>
      <c r="L100">
        <v>14000</v>
      </c>
      <c r="M100" s="42">
        <v>43400</v>
      </c>
      <c r="N100">
        <v>117708.96</v>
      </c>
    </row>
    <row r="101" spans="1:14" x14ac:dyDescent="0.25">
      <c r="A101">
        <v>99</v>
      </c>
      <c r="B101" t="s">
        <v>64</v>
      </c>
      <c r="C101">
        <v>20751113</v>
      </c>
      <c r="D101" s="13">
        <v>439846331.39999998</v>
      </c>
      <c r="J101">
        <v>99</v>
      </c>
      <c r="K101" t="s">
        <v>24</v>
      </c>
      <c r="L101">
        <v>32000</v>
      </c>
      <c r="M101" s="42">
        <v>43398</v>
      </c>
      <c r="N101">
        <v>7000</v>
      </c>
    </row>
    <row r="102" spans="1:14" x14ac:dyDescent="0.25">
      <c r="A102">
        <v>100</v>
      </c>
      <c r="B102" t="s">
        <v>64</v>
      </c>
      <c r="C102">
        <v>20750826</v>
      </c>
      <c r="D102" s="13">
        <v>305986468</v>
      </c>
      <c r="J102">
        <v>100</v>
      </c>
      <c r="K102" t="s">
        <v>24</v>
      </c>
      <c r="L102">
        <v>14000</v>
      </c>
      <c r="M102" s="42">
        <v>43408</v>
      </c>
      <c r="N102">
        <v>74910861.739999995</v>
      </c>
    </row>
    <row r="103" spans="1:14" x14ac:dyDescent="0.25">
      <c r="A103">
        <v>101</v>
      </c>
      <c r="B103" t="s">
        <v>64</v>
      </c>
      <c r="C103">
        <v>20751002</v>
      </c>
      <c r="D103" s="13">
        <v>1060653000</v>
      </c>
      <c r="J103">
        <v>101</v>
      </c>
      <c r="K103" t="s">
        <v>24</v>
      </c>
      <c r="L103">
        <v>11000</v>
      </c>
      <c r="M103" s="42">
        <v>43459</v>
      </c>
      <c r="N103">
        <v>1124027805</v>
      </c>
    </row>
    <row r="104" spans="1:14" x14ac:dyDescent="0.25">
      <c r="A104">
        <v>102</v>
      </c>
      <c r="B104" t="s">
        <v>64</v>
      </c>
      <c r="C104">
        <v>20750616</v>
      </c>
      <c r="D104" s="13">
        <v>245597075.40000001</v>
      </c>
      <c r="J104">
        <v>102</v>
      </c>
      <c r="K104" t="s">
        <v>24</v>
      </c>
      <c r="L104">
        <v>11000</v>
      </c>
      <c r="M104" s="42">
        <v>43407</v>
      </c>
      <c r="N104">
        <v>208572542</v>
      </c>
    </row>
    <row r="105" spans="1:14" x14ac:dyDescent="0.25">
      <c r="A105">
        <v>103</v>
      </c>
      <c r="B105" t="s">
        <v>64</v>
      </c>
      <c r="C105">
        <v>20750626</v>
      </c>
      <c r="D105" s="13">
        <v>1777574188</v>
      </c>
      <c r="J105">
        <v>103</v>
      </c>
      <c r="K105" t="s">
        <v>24</v>
      </c>
      <c r="L105">
        <v>15000</v>
      </c>
      <c r="M105" s="42">
        <v>43418</v>
      </c>
      <c r="N105">
        <v>838803</v>
      </c>
    </row>
    <row r="106" spans="1:14" x14ac:dyDescent="0.25">
      <c r="A106">
        <v>104</v>
      </c>
      <c r="B106" t="s">
        <v>64</v>
      </c>
      <c r="C106">
        <v>20751025</v>
      </c>
      <c r="D106" s="13">
        <v>601909003.70000005</v>
      </c>
      <c r="J106">
        <v>104</v>
      </c>
      <c r="K106" t="s">
        <v>24</v>
      </c>
      <c r="L106">
        <v>14000</v>
      </c>
      <c r="M106" s="42">
        <v>43424</v>
      </c>
      <c r="N106">
        <v>52158960.18</v>
      </c>
    </row>
    <row r="107" spans="1:14" x14ac:dyDescent="0.25">
      <c r="A107">
        <v>105</v>
      </c>
      <c r="B107" t="s">
        <v>64</v>
      </c>
      <c r="C107">
        <v>20750510</v>
      </c>
      <c r="D107" s="13">
        <v>53555129.789999999</v>
      </c>
      <c r="J107">
        <v>105</v>
      </c>
      <c r="K107" t="s">
        <v>24</v>
      </c>
      <c r="L107">
        <v>15000</v>
      </c>
      <c r="M107" s="42">
        <v>43422</v>
      </c>
      <c r="N107">
        <v>7272808.5800000001</v>
      </c>
    </row>
    <row r="108" spans="1:14" x14ac:dyDescent="0.25">
      <c r="A108">
        <v>106</v>
      </c>
      <c r="B108" t="s">
        <v>64</v>
      </c>
      <c r="C108">
        <v>20750604</v>
      </c>
      <c r="D108" s="13">
        <v>304984077.89999998</v>
      </c>
      <c r="J108">
        <v>106</v>
      </c>
      <c r="K108" t="s">
        <v>24</v>
      </c>
      <c r="L108">
        <v>32000</v>
      </c>
      <c r="M108" s="42">
        <v>43422</v>
      </c>
      <c r="N108">
        <v>1618295.76</v>
      </c>
    </row>
    <row r="109" spans="1:14" x14ac:dyDescent="0.25">
      <c r="A109">
        <v>107</v>
      </c>
      <c r="B109" t="s">
        <v>64</v>
      </c>
      <c r="C109">
        <v>20750601</v>
      </c>
      <c r="D109" s="13">
        <v>133613687.2</v>
      </c>
      <c r="J109">
        <v>107</v>
      </c>
      <c r="K109" t="s">
        <v>24</v>
      </c>
      <c r="L109">
        <v>14000</v>
      </c>
      <c r="M109" s="42">
        <v>43427</v>
      </c>
      <c r="N109">
        <v>79724508.609999999</v>
      </c>
    </row>
    <row r="110" spans="1:14" x14ac:dyDescent="0.25">
      <c r="A110">
        <v>108</v>
      </c>
      <c r="B110" t="s">
        <v>64</v>
      </c>
      <c r="C110">
        <v>20750714</v>
      </c>
      <c r="D110" s="13">
        <v>198297397.80000001</v>
      </c>
      <c r="J110">
        <v>108</v>
      </c>
      <c r="K110" t="s">
        <v>24</v>
      </c>
      <c r="L110">
        <v>32000</v>
      </c>
      <c r="M110" s="42">
        <v>43426</v>
      </c>
      <c r="N110">
        <v>110749.61</v>
      </c>
    </row>
    <row r="111" spans="1:14" x14ac:dyDescent="0.25">
      <c r="A111">
        <v>109</v>
      </c>
      <c r="B111" t="s">
        <v>64</v>
      </c>
      <c r="C111">
        <v>20751109</v>
      </c>
      <c r="D111" s="13">
        <v>558358252.20000005</v>
      </c>
      <c r="J111">
        <v>109</v>
      </c>
      <c r="K111" t="s">
        <v>24</v>
      </c>
      <c r="L111">
        <v>13000</v>
      </c>
      <c r="M111" s="42">
        <v>43429</v>
      </c>
      <c r="N111">
        <v>8167059099</v>
      </c>
    </row>
    <row r="112" spans="1:14" x14ac:dyDescent="0.25">
      <c r="A112">
        <v>110</v>
      </c>
      <c r="B112" t="s">
        <v>64</v>
      </c>
      <c r="C112">
        <v>20750924</v>
      </c>
      <c r="D112" s="13">
        <v>514059785.39999998</v>
      </c>
      <c r="J112">
        <v>110</v>
      </c>
      <c r="K112" t="s">
        <v>24</v>
      </c>
      <c r="L112">
        <v>11000</v>
      </c>
      <c r="M112" s="42">
        <v>43502</v>
      </c>
      <c r="N112">
        <v>2972697215</v>
      </c>
    </row>
    <row r="113" spans="1:14" x14ac:dyDescent="0.25">
      <c r="A113">
        <v>111</v>
      </c>
      <c r="B113" t="s">
        <v>64</v>
      </c>
      <c r="C113">
        <v>20750531</v>
      </c>
      <c r="D113" s="13">
        <v>160563204.59999999</v>
      </c>
      <c r="J113">
        <v>111</v>
      </c>
      <c r="K113" t="s">
        <v>24</v>
      </c>
      <c r="L113">
        <v>11000</v>
      </c>
      <c r="M113" s="42">
        <v>43435</v>
      </c>
      <c r="N113">
        <v>512438</v>
      </c>
    </row>
    <row r="114" spans="1:14" x14ac:dyDescent="0.25">
      <c r="A114">
        <v>112</v>
      </c>
      <c r="B114" t="s">
        <v>64</v>
      </c>
      <c r="C114">
        <v>20751001</v>
      </c>
      <c r="D114" s="13">
        <v>396295963.19999999</v>
      </c>
      <c r="J114">
        <v>112</v>
      </c>
      <c r="K114" t="s">
        <v>24</v>
      </c>
      <c r="L114">
        <v>14000</v>
      </c>
      <c r="M114" s="42">
        <v>43443</v>
      </c>
      <c r="N114">
        <v>52544545.659999996</v>
      </c>
    </row>
    <row r="115" spans="1:14" x14ac:dyDescent="0.25">
      <c r="A115">
        <v>113</v>
      </c>
      <c r="B115" t="s">
        <v>64</v>
      </c>
      <c r="C115">
        <v>20750514</v>
      </c>
      <c r="D115" s="13">
        <v>124557928.5</v>
      </c>
      <c r="J115">
        <v>113</v>
      </c>
      <c r="K115" t="s">
        <v>24</v>
      </c>
      <c r="L115">
        <v>14000</v>
      </c>
      <c r="M115" s="42">
        <v>43442</v>
      </c>
      <c r="N115">
        <v>25083.78</v>
      </c>
    </row>
    <row r="116" spans="1:14" x14ac:dyDescent="0.25">
      <c r="A116">
        <v>114</v>
      </c>
      <c r="B116" t="s">
        <v>64</v>
      </c>
      <c r="C116">
        <v>20751024</v>
      </c>
      <c r="D116" s="13">
        <v>1104310996</v>
      </c>
      <c r="J116">
        <v>114</v>
      </c>
      <c r="K116" t="s">
        <v>24</v>
      </c>
      <c r="L116">
        <v>14000</v>
      </c>
      <c r="M116" s="42">
        <v>43449</v>
      </c>
      <c r="N116">
        <v>1000086085</v>
      </c>
    </row>
    <row r="117" spans="1:14" x14ac:dyDescent="0.25">
      <c r="A117">
        <v>115</v>
      </c>
      <c r="B117" t="s">
        <v>64</v>
      </c>
      <c r="C117">
        <v>20750813</v>
      </c>
      <c r="D117" s="13">
        <v>239646993.40000001</v>
      </c>
      <c r="J117">
        <v>115</v>
      </c>
      <c r="K117" t="s">
        <v>24</v>
      </c>
      <c r="L117">
        <v>32000</v>
      </c>
      <c r="M117" s="42">
        <v>43453</v>
      </c>
      <c r="N117">
        <v>237434.08</v>
      </c>
    </row>
    <row r="118" spans="1:14" x14ac:dyDescent="0.25">
      <c r="A118">
        <v>116</v>
      </c>
      <c r="B118" t="s">
        <v>64</v>
      </c>
      <c r="C118">
        <v>20750513</v>
      </c>
      <c r="D118" s="13">
        <v>131747641.90000001</v>
      </c>
      <c r="J118">
        <v>116</v>
      </c>
      <c r="K118" t="s">
        <v>24</v>
      </c>
      <c r="L118">
        <v>14000</v>
      </c>
      <c r="M118" s="42">
        <v>43456</v>
      </c>
      <c r="N118">
        <v>181671.16</v>
      </c>
    </row>
    <row r="119" spans="1:14" x14ac:dyDescent="0.25">
      <c r="A119">
        <v>117</v>
      </c>
      <c r="B119" t="s">
        <v>64</v>
      </c>
      <c r="C119">
        <v>20750527</v>
      </c>
      <c r="D119" s="13">
        <v>83367681.030000001</v>
      </c>
      <c r="J119">
        <v>117</v>
      </c>
      <c r="K119" t="s">
        <v>24</v>
      </c>
      <c r="L119">
        <v>15000</v>
      </c>
      <c r="M119" s="42">
        <v>43464</v>
      </c>
      <c r="N119">
        <v>1429425.88</v>
      </c>
    </row>
    <row r="120" spans="1:14" x14ac:dyDescent="0.25">
      <c r="A120">
        <v>118</v>
      </c>
      <c r="B120" t="s">
        <v>64</v>
      </c>
      <c r="C120">
        <v>20750823</v>
      </c>
      <c r="D120" s="13">
        <v>306962569.19999999</v>
      </c>
      <c r="J120">
        <v>118</v>
      </c>
      <c r="K120" t="s">
        <v>24</v>
      </c>
      <c r="L120">
        <v>14000</v>
      </c>
      <c r="M120" s="42">
        <v>43463</v>
      </c>
      <c r="N120">
        <v>71855.929999999993</v>
      </c>
    </row>
    <row r="121" spans="1:14" x14ac:dyDescent="0.25">
      <c r="A121">
        <v>119</v>
      </c>
      <c r="B121" t="s">
        <v>64</v>
      </c>
      <c r="C121">
        <v>20750814</v>
      </c>
      <c r="D121" s="13">
        <v>165499135.80000001</v>
      </c>
      <c r="J121">
        <v>119</v>
      </c>
      <c r="K121" t="s">
        <v>24</v>
      </c>
      <c r="L121">
        <v>15000</v>
      </c>
      <c r="M121" s="42">
        <v>43468</v>
      </c>
      <c r="N121">
        <v>8041185.0999999996</v>
      </c>
    </row>
    <row r="122" spans="1:14" x14ac:dyDescent="0.25">
      <c r="A122">
        <v>120</v>
      </c>
      <c r="B122" t="s">
        <v>64</v>
      </c>
      <c r="C122">
        <v>20750909</v>
      </c>
      <c r="D122" s="13">
        <v>255992297.19999999</v>
      </c>
      <c r="J122">
        <v>120</v>
      </c>
      <c r="K122" t="s">
        <v>24</v>
      </c>
      <c r="L122">
        <v>15000</v>
      </c>
      <c r="M122" s="42">
        <v>43472</v>
      </c>
      <c r="N122">
        <v>1285221.22</v>
      </c>
    </row>
    <row r="123" spans="1:14" x14ac:dyDescent="0.25">
      <c r="A123">
        <v>121</v>
      </c>
      <c r="B123" t="s">
        <v>64</v>
      </c>
      <c r="C123">
        <v>20750504</v>
      </c>
      <c r="D123" s="13">
        <v>154936810.59999999</v>
      </c>
      <c r="J123">
        <v>121</v>
      </c>
      <c r="K123" t="s">
        <v>24</v>
      </c>
      <c r="L123">
        <v>15000</v>
      </c>
      <c r="M123" s="42">
        <v>43473</v>
      </c>
      <c r="N123">
        <v>8411375</v>
      </c>
    </row>
    <row r="124" spans="1:14" x14ac:dyDescent="0.25">
      <c r="A124">
        <v>122</v>
      </c>
      <c r="B124" t="s">
        <v>64</v>
      </c>
      <c r="C124">
        <v>20750423</v>
      </c>
      <c r="D124" s="13">
        <v>32245737.059999999</v>
      </c>
      <c r="J124">
        <v>122</v>
      </c>
      <c r="K124" t="s">
        <v>24</v>
      </c>
      <c r="L124">
        <v>15000</v>
      </c>
      <c r="M124" s="42">
        <v>43477</v>
      </c>
      <c r="N124">
        <v>2022967.69</v>
      </c>
    </row>
    <row r="125" spans="1:14" x14ac:dyDescent="0.25">
      <c r="A125">
        <v>123</v>
      </c>
      <c r="B125" t="s">
        <v>64</v>
      </c>
      <c r="C125">
        <v>20750706</v>
      </c>
      <c r="D125" s="13">
        <v>340307660</v>
      </c>
      <c r="J125">
        <v>123</v>
      </c>
      <c r="K125" t="s">
        <v>24</v>
      </c>
      <c r="L125">
        <v>14000</v>
      </c>
      <c r="M125" s="42">
        <v>43481</v>
      </c>
      <c r="N125">
        <v>37030318</v>
      </c>
    </row>
    <row r="126" spans="1:14" x14ac:dyDescent="0.25">
      <c r="A126">
        <v>124</v>
      </c>
      <c r="B126" t="s">
        <v>64</v>
      </c>
      <c r="C126">
        <v>20751019</v>
      </c>
      <c r="D126" s="13">
        <v>41700</v>
      </c>
      <c r="J126">
        <v>124</v>
      </c>
      <c r="K126" t="s">
        <v>24</v>
      </c>
      <c r="L126">
        <v>15000</v>
      </c>
      <c r="M126" s="42">
        <v>43481</v>
      </c>
      <c r="N126">
        <v>5302248.68</v>
      </c>
    </row>
    <row r="127" spans="1:14" x14ac:dyDescent="0.25">
      <c r="A127">
        <v>125</v>
      </c>
      <c r="B127" t="s">
        <v>64</v>
      </c>
      <c r="C127">
        <v>20750918</v>
      </c>
      <c r="D127" s="13">
        <v>590588873.89999998</v>
      </c>
      <c r="J127">
        <v>125</v>
      </c>
      <c r="K127" t="s">
        <v>24</v>
      </c>
      <c r="L127">
        <v>15000</v>
      </c>
      <c r="M127" s="42">
        <v>43490</v>
      </c>
      <c r="N127">
        <v>1694905.5</v>
      </c>
    </row>
    <row r="128" spans="1:14" x14ac:dyDescent="0.25">
      <c r="A128">
        <v>126</v>
      </c>
      <c r="B128" t="s">
        <v>64</v>
      </c>
      <c r="C128">
        <v>20750820</v>
      </c>
      <c r="D128" s="13">
        <v>247481440.30000001</v>
      </c>
      <c r="J128">
        <v>126</v>
      </c>
      <c r="K128" t="s">
        <v>24</v>
      </c>
      <c r="L128">
        <v>15000</v>
      </c>
      <c r="M128" s="42">
        <v>43493</v>
      </c>
      <c r="N128">
        <v>8910366.8399999999</v>
      </c>
    </row>
    <row r="129" spans="1:14" x14ac:dyDescent="0.25">
      <c r="A129">
        <v>127</v>
      </c>
      <c r="B129" t="s">
        <v>64</v>
      </c>
      <c r="C129">
        <v>20750929</v>
      </c>
      <c r="D129" s="13">
        <v>1530178849</v>
      </c>
      <c r="J129">
        <v>127</v>
      </c>
      <c r="K129" t="s">
        <v>24</v>
      </c>
      <c r="L129">
        <v>32000</v>
      </c>
      <c r="M129" s="42">
        <v>43492</v>
      </c>
      <c r="N129">
        <v>7500</v>
      </c>
    </row>
    <row r="130" spans="1:14" x14ac:dyDescent="0.25">
      <c r="A130">
        <v>128</v>
      </c>
      <c r="B130" t="s">
        <v>64</v>
      </c>
      <c r="C130">
        <v>20750730</v>
      </c>
      <c r="D130" s="13">
        <v>1729471343</v>
      </c>
      <c r="J130">
        <v>128</v>
      </c>
      <c r="K130" t="s">
        <v>24</v>
      </c>
      <c r="L130">
        <v>15000</v>
      </c>
      <c r="M130" s="42">
        <v>43500</v>
      </c>
      <c r="N130">
        <v>22281777.789999999</v>
      </c>
    </row>
    <row r="131" spans="1:14" x14ac:dyDescent="0.25">
      <c r="A131">
        <v>129</v>
      </c>
      <c r="B131" t="s">
        <v>64</v>
      </c>
      <c r="C131">
        <v>20750805</v>
      </c>
      <c r="D131" s="13">
        <v>35511000.460000001</v>
      </c>
      <c r="J131">
        <v>129</v>
      </c>
      <c r="K131" t="s">
        <v>24</v>
      </c>
      <c r="L131">
        <v>14000</v>
      </c>
      <c r="M131" s="42">
        <v>43507</v>
      </c>
      <c r="N131">
        <v>146391868.40000001</v>
      </c>
    </row>
    <row r="132" spans="1:14" x14ac:dyDescent="0.25">
      <c r="A132">
        <v>130</v>
      </c>
      <c r="B132" t="s">
        <v>64</v>
      </c>
      <c r="C132">
        <v>20750709</v>
      </c>
      <c r="D132" s="13">
        <v>43311573.350000001</v>
      </c>
      <c r="J132">
        <v>130</v>
      </c>
      <c r="K132" t="s">
        <v>24</v>
      </c>
      <c r="L132">
        <v>15000</v>
      </c>
      <c r="M132" s="42">
        <v>43516</v>
      </c>
      <c r="N132">
        <v>9978871.5600000005</v>
      </c>
    </row>
    <row r="133" spans="1:14" x14ac:dyDescent="0.25">
      <c r="A133">
        <v>131</v>
      </c>
      <c r="B133" t="s">
        <v>64</v>
      </c>
      <c r="C133">
        <v>20751004</v>
      </c>
      <c r="D133" s="13">
        <v>984390512.29999995</v>
      </c>
      <c r="J133">
        <v>131</v>
      </c>
      <c r="K133" t="s">
        <v>24</v>
      </c>
      <c r="L133">
        <v>32000</v>
      </c>
      <c r="M133" s="42">
        <v>43520</v>
      </c>
      <c r="N133">
        <v>50000</v>
      </c>
    </row>
    <row r="134" spans="1:14" x14ac:dyDescent="0.25">
      <c r="A134">
        <v>132</v>
      </c>
      <c r="B134" t="s">
        <v>64</v>
      </c>
      <c r="C134">
        <v>20751128</v>
      </c>
      <c r="D134" s="13">
        <v>937905566.20000005</v>
      </c>
      <c r="J134">
        <v>132</v>
      </c>
      <c r="K134" t="s">
        <v>24</v>
      </c>
      <c r="L134">
        <v>33000</v>
      </c>
      <c r="M134" s="42">
        <v>43526</v>
      </c>
      <c r="N134">
        <v>2771484</v>
      </c>
    </row>
    <row r="135" spans="1:14" x14ac:dyDescent="0.25">
      <c r="A135">
        <v>133</v>
      </c>
      <c r="B135" t="s">
        <v>64</v>
      </c>
      <c r="C135">
        <v>20750827</v>
      </c>
      <c r="D135" s="13">
        <v>842757553.5</v>
      </c>
      <c r="J135">
        <v>133</v>
      </c>
      <c r="K135" t="s">
        <v>24</v>
      </c>
      <c r="L135">
        <v>14000</v>
      </c>
      <c r="M135" s="42">
        <v>43526</v>
      </c>
      <c r="N135">
        <v>142823.44</v>
      </c>
    </row>
    <row r="136" spans="1:14" x14ac:dyDescent="0.25">
      <c r="A136">
        <v>134</v>
      </c>
      <c r="B136" t="s">
        <v>64</v>
      </c>
      <c r="C136">
        <v>20750828</v>
      </c>
      <c r="D136" s="13">
        <v>709737432.29999995</v>
      </c>
      <c r="J136">
        <v>134</v>
      </c>
      <c r="K136" t="s">
        <v>24</v>
      </c>
      <c r="L136">
        <v>15000</v>
      </c>
      <c r="M136" s="42">
        <v>43530</v>
      </c>
      <c r="N136">
        <v>4919806.76</v>
      </c>
    </row>
    <row r="137" spans="1:14" x14ac:dyDescent="0.25">
      <c r="A137">
        <v>135</v>
      </c>
      <c r="B137" t="s">
        <v>64</v>
      </c>
      <c r="C137">
        <v>20750729</v>
      </c>
      <c r="D137" s="13">
        <v>241074665.19999999</v>
      </c>
      <c r="J137">
        <v>135</v>
      </c>
      <c r="K137" t="s">
        <v>24</v>
      </c>
      <c r="L137">
        <v>14000</v>
      </c>
      <c r="M137" s="42">
        <v>43537</v>
      </c>
      <c r="N137">
        <v>64170244.159999996</v>
      </c>
    </row>
    <row r="138" spans="1:14" x14ac:dyDescent="0.25">
      <c r="A138">
        <v>136</v>
      </c>
      <c r="B138" t="s">
        <v>64</v>
      </c>
      <c r="C138">
        <v>20750623</v>
      </c>
      <c r="D138" s="13">
        <v>1494995217</v>
      </c>
      <c r="J138">
        <v>136</v>
      </c>
      <c r="K138" t="s">
        <v>24</v>
      </c>
      <c r="L138">
        <v>15000</v>
      </c>
      <c r="M138" s="42">
        <v>43537</v>
      </c>
      <c r="N138">
        <v>82306190.680000007</v>
      </c>
    </row>
    <row r="139" spans="1:14" x14ac:dyDescent="0.25">
      <c r="A139">
        <v>137</v>
      </c>
      <c r="B139" t="s">
        <v>64</v>
      </c>
      <c r="C139">
        <v>20751015</v>
      </c>
      <c r="D139" s="13">
        <v>443684930.5</v>
      </c>
      <c r="J139">
        <v>137</v>
      </c>
      <c r="K139" t="s">
        <v>24</v>
      </c>
      <c r="L139">
        <v>32000</v>
      </c>
      <c r="M139" s="42">
        <v>43536</v>
      </c>
      <c r="N139">
        <v>10400</v>
      </c>
    </row>
    <row r="140" spans="1:14" x14ac:dyDescent="0.25">
      <c r="A140">
        <v>138</v>
      </c>
      <c r="B140" t="s">
        <v>64</v>
      </c>
      <c r="C140">
        <v>20750806</v>
      </c>
      <c r="D140" s="13">
        <v>342816975.39999998</v>
      </c>
      <c r="J140">
        <v>138</v>
      </c>
      <c r="K140" t="s">
        <v>24</v>
      </c>
      <c r="L140">
        <v>11000</v>
      </c>
      <c r="M140" s="42">
        <v>43354</v>
      </c>
      <c r="N140">
        <v>579742275.89999998</v>
      </c>
    </row>
    <row r="141" spans="1:14" x14ac:dyDescent="0.25">
      <c r="A141">
        <v>139</v>
      </c>
      <c r="B141" t="s">
        <v>64</v>
      </c>
      <c r="C141">
        <v>20750720</v>
      </c>
      <c r="D141" s="13">
        <v>605246276</v>
      </c>
      <c r="J141">
        <v>139</v>
      </c>
      <c r="K141" t="s">
        <v>24</v>
      </c>
      <c r="L141">
        <v>33000</v>
      </c>
      <c r="M141" s="42">
        <v>43371</v>
      </c>
      <c r="N141">
        <v>1310106587</v>
      </c>
    </row>
    <row r="142" spans="1:14" x14ac:dyDescent="0.25">
      <c r="A142">
        <v>140</v>
      </c>
      <c r="B142" t="s">
        <v>64</v>
      </c>
      <c r="C142">
        <v>20751013</v>
      </c>
      <c r="D142" s="13">
        <v>892990551.10000002</v>
      </c>
      <c r="J142">
        <v>140</v>
      </c>
      <c r="K142" t="s">
        <v>24</v>
      </c>
      <c r="L142">
        <v>33000</v>
      </c>
      <c r="M142" s="42">
        <v>43469</v>
      </c>
      <c r="N142">
        <v>543646898.20000005</v>
      </c>
    </row>
    <row r="143" spans="1:14" x14ac:dyDescent="0.25">
      <c r="A143">
        <v>141</v>
      </c>
      <c r="B143" t="s">
        <v>64</v>
      </c>
      <c r="C143">
        <v>20750825</v>
      </c>
      <c r="D143" s="13">
        <v>544350865.39999998</v>
      </c>
      <c r="J143">
        <v>141</v>
      </c>
      <c r="K143" t="s">
        <v>24</v>
      </c>
      <c r="L143">
        <v>11000</v>
      </c>
      <c r="M143" s="42">
        <v>43356</v>
      </c>
      <c r="N143">
        <v>917783125.60000002</v>
      </c>
    </row>
    <row r="144" spans="1:14" x14ac:dyDescent="0.25">
      <c r="A144">
        <v>142</v>
      </c>
      <c r="B144" t="s">
        <v>64</v>
      </c>
      <c r="C144">
        <v>20751006</v>
      </c>
      <c r="D144" s="13">
        <v>284221823.5</v>
      </c>
      <c r="J144">
        <v>142</v>
      </c>
      <c r="K144" t="s">
        <v>24</v>
      </c>
      <c r="L144">
        <v>33000</v>
      </c>
      <c r="M144" s="42">
        <v>43377</v>
      </c>
      <c r="N144">
        <v>958024294.5</v>
      </c>
    </row>
    <row r="145" spans="1:14" x14ac:dyDescent="0.25">
      <c r="A145">
        <v>143</v>
      </c>
      <c r="B145" t="s">
        <v>64</v>
      </c>
      <c r="C145">
        <v>20750515</v>
      </c>
      <c r="D145" s="13">
        <v>211232118</v>
      </c>
      <c r="J145">
        <v>143</v>
      </c>
      <c r="K145" t="s">
        <v>24</v>
      </c>
      <c r="L145">
        <v>11000</v>
      </c>
      <c r="M145" s="42">
        <v>43349</v>
      </c>
      <c r="N145">
        <v>1286673477</v>
      </c>
    </row>
    <row r="146" spans="1:14" x14ac:dyDescent="0.25">
      <c r="A146">
        <v>144</v>
      </c>
      <c r="B146" t="s">
        <v>64</v>
      </c>
      <c r="C146">
        <v>20750508</v>
      </c>
      <c r="D146" s="13">
        <v>123257084.3</v>
      </c>
      <c r="J146">
        <v>144</v>
      </c>
      <c r="K146" t="s">
        <v>24</v>
      </c>
      <c r="L146">
        <v>11000</v>
      </c>
      <c r="M146" s="42">
        <v>43343</v>
      </c>
      <c r="N146">
        <v>85758508.530000001</v>
      </c>
    </row>
    <row r="147" spans="1:14" x14ac:dyDescent="0.25">
      <c r="A147">
        <v>145</v>
      </c>
      <c r="B147" t="s">
        <v>64</v>
      </c>
      <c r="C147">
        <v>20750920</v>
      </c>
      <c r="D147" s="13">
        <v>284787521.80000001</v>
      </c>
      <c r="J147">
        <v>145</v>
      </c>
      <c r="K147" t="s">
        <v>24</v>
      </c>
      <c r="L147">
        <v>33000</v>
      </c>
      <c r="M147" s="42">
        <v>43360</v>
      </c>
      <c r="N147">
        <v>1083245778</v>
      </c>
    </row>
    <row r="148" spans="1:14" x14ac:dyDescent="0.25">
      <c r="A148">
        <v>146</v>
      </c>
      <c r="B148" t="s">
        <v>64</v>
      </c>
      <c r="C148">
        <v>20750917</v>
      </c>
      <c r="D148" s="13">
        <v>567421114.10000002</v>
      </c>
      <c r="J148">
        <v>146</v>
      </c>
      <c r="K148" t="s">
        <v>24</v>
      </c>
      <c r="L148">
        <v>11000</v>
      </c>
      <c r="M148" s="42">
        <v>43352</v>
      </c>
      <c r="N148">
        <v>1593353069</v>
      </c>
    </row>
    <row r="149" spans="1:14" x14ac:dyDescent="0.25">
      <c r="A149">
        <v>147</v>
      </c>
      <c r="B149" t="s">
        <v>64</v>
      </c>
      <c r="C149">
        <v>20750528</v>
      </c>
      <c r="D149" s="13">
        <v>145383270.30000001</v>
      </c>
      <c r="J149">
        <v>147</v>
      </c>
      <c r="K149" t="s">
        <v>24</v>
      </c>
      <c r="L149">
        <v>14000</v>
      </c>
      <c r="M149" s="42">
        <v>43345</v>
      </c>
      <c r="N149">
        <v>40119714.609999999</v>
      </c>
    </row>
    <row r="150" spans="1:14" x14ac:dyDescent="0.25">
      <c r="A150">
        <v>148</v>
      </c>
      <c r="B150" t="s">
        <v>64</v>
      </c>
      <c r="C150">
        <v>20750727</v>
      </c>
      <c r="D150" s="13">
        <v>654528940.70000005</v>
      </c>
      <c r="J150">
        <v>148</v>
      </c>
      <c r="K150" t="s">
        <v>24</v>
      </c>
      <c r="L150">
        <v>14000</v>
      </c>
      <c r="M150" s="42">
        <v>43301</v>
      </c>
      <c r="N150">
        <v>27250487.129999999</v>
      </c>
    </row>
    <row r="151" spans="1:14" x14ac:dyDescent="0.25">
      <c r="A151">
        <v>149</v>
      </c>
      <c r="B151" t="s">
        <v>64</v>
      </c>
      <c r="C151">
        <v>20751116</v>
      </c>
      <c r="D151" s="13">
        <v>20418170.48</v>
      </c>
      <c r="J151">
        <v>149</v>
      </c>
      <c r="K151" t="s">
        <v>24</v>
      </c>
      <c r="L151">
        <v>15000</v>
      </c>
      <c r="M151" s="42">
        <v>43301</v>
      </c>
      <c r="N151">
        <v>11547939</v>
      </c>
    </row>
    <row r="152" spans="1:14" x14ac:dyDescent="0.25">
      <c r="A152">
        <v>150</v>
      </c>
      <c r="B152" t="s">
        <v>64</v>
      </c>
      <c r="C152">
        <v>20750420</v>
      </c>
      <c r="D152" s="13">
        <v>1402720</v>
      </c>
      <c r="J152">
        <v>150</v>
      </c>
      <c r="K152" t="s">
        <v>24</v>
      </c>
      <c r="L152">
        <v>11000</v>
      </c>
      <c r="M152" s="42">
        <v>43464</v>
      </c>
      <c r="N152">
        <v>1599328757</v>
      </c>
    </row>
    <row r="153" spans="1:14" x14ac:dyDescent="0.25">
      <c r="A153">
        <v>151</v>
      </c>
      <c r="B153" t="s">
        <v>64</v>
      </c>
      <c r="C153">
        <v>20750704</v>
      </c>
      <c r="D153" s="13">
        <v>1433544.58</v>
      </c>
      <c r="J153">
        <v>151</v>
      </c>
      <c r="K153" t="s">
        <v>24</v>
      </c>
      <c r="L153">
        <v>33000</v>
      </c>
      <c r="M153" s="42">
        <v>43349</v>
      </c>
      <c r="N153">
        <v>1114538195</v>
      </c>
    </row>
    <row r="154" spans="1:14" x14ac:dyDescent="0.25">
      <c r="A154">
        <v>152</v>
      </c>
      <c r="B154" t="s">
        <v>64</v>
      </c>
      <c r="C154">
        <v>20751125</v>
      </c>
      <c r="D154" s="13">
        <v>100000</v>
      </c>
      <c r="J154">
        <v>152</v>
      </c>
      <c r="K154" t="s">
        <v>24</v>
      </c>
      <c r="L154">
        <v>33000</v>
      </c>
      <c r="M154" s="42">
        <v>43396</v>
      </c>
      <c r="N154">
        <v>338321779</v>
      </c>
    </row>
    <row r="155" spans="1:14" x14ac:dyDescent="0.25">
      <c r="A155">
        <v>153</v>
      </c>
      <c r="B155" t="s">
        <v>64</v>
      </c>
      <c r="C155">
        <v>20750829</v>
      </c>
      <c r="D155" s="13">
        <v>1025537</v>
      </c>
      <c r="J155">
        <v>153</v>
      </c>
      <c r="K155" t="s">
        <v>24</v>
      </c>
      <c r="L155">
        <v>33000</v>
      </c>
      <c r="M155" s="42">
        <v>43343</v>
      </c>
      <c r="N155">
        <v>943294306.5</v>
      </c>
    </row>
    <row r="156" spans="1:14" x14ac:dyDescent="0.25">
      <c r="A156">
        <v>154</v>
      </c>
      <c r="B156" t="s">
        <v>64</v>
      </c>
      <c r="C156">
        <v>20751028</v>
      </c>
      <c r="D156" s="13">
        <v>324558304.89999998</v>
      </c>
      <c r="J156">
        <v>154</v>
      </c>
      <c r="K156" t="s">
        <v>24</v>
      </c>
      <c r="L156">
        <v>11000</v>
      </c>
      <c r="M156" s="42">
        <v>43369</v>
      </c>
      <c r="N156">
        <v>1797737352</v>
      </c>
    </row>
    <row r="157" spans="1:14" x14ac:dyDescent="0.25">
      <c r="A157">
        <v>155</v>
      </c>
      <c r="B157" t="s">
        <v>64</v>
      </c>
      <c r="C157">
        <v>20751117</v>
      </c>
      <c r="D157" s="13">
        <v>618480539.29999995</v>
      </c>
      <c r="J157">
        <v>155</v>
      </c>
      <c r="K157" t="s">
        <v>24</v>
      </c>
      <c r="L157">
        <v>33000</v>
      </c>
      <c r="M157" s="42">
        <v>43305</v>
      </c>
      <c r="N157">
        <v>312462367.10000002</v>
      </c>
    </row>
    <row r="158" spans="1:14" x14ac:dyDescent="0.25">
      <c r="A158">
        <v>156</v>
      </c>
      <c r="B158" t="s">
        <v>64</v>
      </c>
      <c r="C158">
        <v>20750608</v>
      </c>
      <c r="D158" s="13">
        <v>178307118.19999999</v>
      </c>
      <c r="J158">
        <v>156</v>
      </c>
      <c r="K158" t="s">
        <v>24</v>
      </c>
      <c r="L158">
        <v>33000</v>
      </c>
      <c r="M158" s="42">
        <v>43381</v>
      </c>
      <c r="N158">
        <v>1787790386</v>
      </c>
    </row>
    <row r="159" spans="1:14" x14ac:dyDescent="0.25">
      <c r="A159">
        <v>157</v>
      </c>
      <c r="B159" t="s">
        <v>64</v>
      </c>
      <c r="C159">
        <v>20750802</v>
      </c>
      <c r="D159" s="13">
        <v>51538141.130000003</v>
      </c>
      <c r="J159">
        <v>157</v>
      </c>
      <c r="K159" t="s">
        <v>24</v>
      </c>
      <c r="L159">
        <v>11000</v>
      </c>
      <c r="M159" s="42">
        <v>43462</v>
      </c>
      <c r="N159">
        <v>823148426.79999995</v>
      </c>
    </row>
    <row r="160" spans="1:14" x14ac:dyDescent="0.25">
      <c r="A160">
        <v>158</v>
      </c>
      <c r="B160" t="s">
        <v>64</v>
      </c>
      <c r="C160">
        <v>20750614</v>
      </c>
      <c r="D160" s="13">
        <v>236312547.19999999</v>
      </c>
      <c r="J160">
        <v>158</v>
      </c>
      <c r="K160" t="s">
        <v>24</v>
      </c>
      <c r="L160">
        <v>11000</v>
      </c>
      <c r="M160" s="42">
        <v>43446</v>
      </c>
      <c r="N160">
        <v>3307079416</v>
      </c>
    </row>
    <row r="161" spans="1:14" x14ac:dyDescent="0.25">
      <c r="A161">
        <v>159</v>
      </c>
      <c r="B161" t="s">
        <v>64</v>
      </c>
      <c r="C161">
        <v>20750501</v>
      </c>
      <c r="D161" s="13">
        <v>87177318.370000005</v>
      </c>
      <c r="J161">
        <v>159</v>
      </c>
      <c r="K161" t="s">
        <v>24</v>
      </c>
      <c r="L161">
        <v>33000</v>
      </c>
      <c r="M161" s="42">
        <v>43478</v>
      </c>
      <c r="N161">
        <v>972008898.60000002</v>
      </c>
    </row>
    <row r="162" spans="1:14" x14ac:dyDescent="0.25">
      <c r="A162">
        <v>160</v>
      </c>
      <c r="B162" t="s">
        <v>64</v>
      </c>
      <c r="C162">
        <v>20751108</v>
      </c>
      <c r="D162" s="13">
        <v>528186153.30000001</v>
      </c>
      <c r="J162">
        <v>160</v>
      </c>
      <c r="K162" t="s">
        <v>24</v>
      </c>
      <c r="L162">
        <v>11000</v>
      </c>
      <c r="M162" s="42">
        <v>43507</v>
      </c>
      <c r="N162">
        <v>2217731779</v>
      </c>
    </row>
    <row r="163" spans="1:14" x14ac:dyDescent="0.25">
      <c r="A163">
        <v>161</v>
      </c>
      <c r="B163" t="s">
        <v>64</v>
      </c>
      <c r="C163">
        <v>20750803</v>
      </c>
      <c r="D163" s="13">
        <v>74149211.170000002</v>
      </c>
      <c r="J163">
        <v>161</v>
      </c>
      <c r="K163" t="s">
        <v>24</v>
      </c>
      <c r="L163">
        <v>33000</v>
      </c>
      <c r="M163" s="42">
        <v>43312</v>
      </c>
      <c r="N163">
        <v>216915132</v>
      </c>
    </row>
    <row r="164" spans="1:14" x14ac:dyDescent="0.25">
      <c r="A164">
        <v>162</v>
      </c>
      <c r="B164" t="s">
        <v>64</v>
      </c>
      <c r="C164">
        <v>20751112</v>
      </c>
      <c r="D164" s="13">
        <v>835895469.79999995</v>
      </c>
      <c r="J164">
        <v>162</v>
      </c>
      <c r="K164" t="s">
        <v>24</v>
      </c>
      <c r="L164">
        <v>33000</v>
      </c>
      <c r="M164" s="42">
        <v>43376</v>
      </c>
      <c r="N164">
        <v>1179311179</v>
      </c>
    </row>
    <row r="165" spans="1:14" x14ac:dyDescent="0.25">
      <c r="A165">
        <v>163</v>
      </c>
      <c r="B165" t="s">
        <v>64</v>
      </c>
      <c r="C165">
        <v>20751011</v>
      </c>
      <c r="D165" s="13">
        <v>325976775.80000001</v>
      </c>
      <c r="J165">
        <v>163</v>
      </c>
      <c r="K165" t="s">
        <v>24</v>
      </c>
      <c r="L165">
        <v>32000</v>
      </c>
      <c r="M165" s="42">
        <v>43312</v>
      </c>
      <c r="N165">
        <v>12017742.93</v>
      </c>
    </row>
    <row r="166" spans="1:14" x14ac:dyDescent="0.25">
      <c r="A166">
        <v>164</v>
      </c>
      <c r="B166" t="s">
        <v>64</v>
      </c>
      <c r="C166">
        <v>20750906</v>
      </c>
      <c r="D166" s="13">
        <v>1060845155</v>
      </c>
      <c r="J166">
        <v>164</v>
      </c>
      <c r="K166" t="s">
        <v>24</v>
      </c>
      <c r="L166">
        <v>33000</v>
      </c>
      <c r="M166" s="42">
        <v>43473</v>
      </c>
      <c r="N166">
        <v>1809783645</v>
      </c>
    </row>
    <row r="167" spans="1:14" x14ac:dyDescent="0.25">
      <c r="A167">
        <v>165</v>
      </c>
      <c r="B167" t="s">
        <v>64</v>
      </c>
      <c r="C167">
        <v>20750726</v>
      </c>
      <c r="D167" s="13">
        <v>91074987.400000006</v>
      </c>
      <c r="J167">
        <v>165</v>
      </c>
      <c r="K167" t="s">
        <v>24</v>
      </c>
      <c r="L167">
        <v>32000</v>
      </c>
      <c r="M167" s="42">
        <v>43313</v>
      </c>
      <c r="N167">
        <v>8432084.8800000008</v>
      </c>
    </row>
    <row r="168" spans="1:14" x14ac:dyDescent="0.25">
      <c r="A168">
        <v>166</v>
      </c>
      <c r="B168" t="s">
        <v>64</v>
      </c>
      <c r="C168">
        <v>20750811</v>
      </c>
      <c r="D168" s="13">
        <v>279809476.69999999</v>
      </c>
      <c r="J168">
        <v>166</v>
      </c>
      <c r="K168" t="s">
        <v>24</v>
      </c>
      <c r="L168">
        <v>14000</v>
      </c>
      <c r="M168" s="42">
        <v>43314</v>
      </c>
      <c r="N168">
        <v>43990321.450000003</v>
      </c>
    </row>
    <row r="169" spans="1:14" x14ac:dyDescent="0.25">
      <c r="A169">
        <v>167</v>
      </c>
      <c r="B169" t="s">
        <v>64</v>
      </c>
      <c r="C169">
        <v>20750517</v>
      </c>
      <c r="D169" s="13">
        <v>1238874364</v>
      </c>
      <c r="J169">
        <v>167</v>
      </c>
      <c r="K169" t="s">
        <v>24</v>
      </c>
      <c r="L169">
        <v>33000</v>
      </c>
      <c r="M169" s="42">
        <v>43419</v>
      </c>
      <c r="N169">
        <v>1689630156</v>
      </c>
    </row>
    <row r="170" spans="1:14" x14ac:dyDescent="0.25">
      <c r="A170">
        <v>168</v>
      </c>
      <c r="B170" t="s">
        <v>64</v>
      </c>
      <c r="C170">
        <v>20751010</v>
      </c>
      <c r="D170" s="13">
        <v>319822099</v>
      </c>
      <c r="J170">
        <v>168</v>
      </c>
      <c r="K170" t="s">
        <v>24</v>
      </c>
      <c r="L170">
        <v>11000</v>
      </c>
      <c r="M170" s="42">
        <v>43318</v>
      </c>
      <c r="N170">
        <v>1225251274</v>
      </c>
    </row>
    <row r="171" spans="1:14" x14ac:dyDescent="0.25">
      <c r="A171">
        <v>169</v>
      </c>
      <c r="B171" t="s">
        <v>64</v>
      </c>
      <c r="C171">
        <v>20750529</v>
      </c>
      <c r="D171" s="13">
        <v>130850523.8</v>
      </c>
      <c r="J171">
        <v>169</v>
      </c>
      <c r="K171" t="s">
        <v>24</v>
      </c>
      <c r="L171">
        <v>32000</v>
      </c>
      <c r="M171" s="42">
        <v>43317</v>
      </c>
      <c r="N171">
        <v>17717691</v>
      </c>
    </row>
    <row r="172" spans="1:14" x14ac:dyDescent="0.25">
      <c r="A172">
        <v>170</v>
      </c>
      <c r="B172" t="s">
        <v>64</v>
      </c>
      <c r="C172">
        <v>20750708</v>
      </c>
      <c r="D172" s="13">
        <v>76153832.75</v>
      </c>
      <c r="J172">
        <v>170</v>
      </c>
      <c r="K172" t="s">
        <v>24</v>
      </c>
      <c r="L172">
        <v>33000</v>
      </c>
      <c r="M172" s="42">
        <v>43357</v>
      </c>
      <c r="N172">
        <v>1076249078</v>
      </c>
    </row>
    <row r="173" spans="1:14" x14ac:dyDescent="0.25">
      <c r="A173">
        <v>171</v>
      </c>
      <c r="B173" t="s">
        <v>64</v>
      </c>
      <c r="C173">
        <v>20750429</v>
      </c>
      <c r="D173" s="13">
        <v>213465662</v>
      </c>
      <c r="J173">
        <v>171</v>
      </c>
      <c r="K173" t="s">
        <v>24</v>
      </c>
      <c r="L173">
        <v>33000</v>
      </c>
      <c r="M173" s="42">
        <v>43492</v>
      </c>
      <c r="N173">
        <v>885289212.79999995</v>
      </c>
    </row>
    <row r="174" spans="1:14" x14ac:dyDescent="0.25">
      <c r="A174">
        <v>172</v>
      </c>
      <c r="B174" t="s">
        <v>64</v>
      </c>
      <c r="C174">
        <v>20750427</v>
      </c>
      <c r="D174" s="13">
        <v>679971</v>
      </c>
      <c r="J174">
        <v>172</v>
      </c>
      <c r="K174" t="s">
        <v>24</v>
      </c>
      <c r="L174">
        <v>15000</v>
      </c>
      <c r="M174" s="42">
        <v>43520</v>
      </c>
      <c r="N174">
        <v>6500273.4500000002</v>
      </c>
    </row>
    <row r="175" spans="1:14" x14ac:dyDescent="0.25">
      <c r="A175">
        <v>173</v>
      </c>
      <c r="B175" t="s">
        <v>64</v>
      </c>
      <c r="C175">
        <v>20750506</v>
      </c>
      <c r="D175" s="13">
        <v>51198442.07</v>
      </c>
      <c r="J175">
        <v>173</v>
      </c>
      <c r="K175" t="s">
        <v>24</v>
      </c>
      <c r="L175">
        <v>33000</v>
      </c>
      <c r="M175" s="42">
        <v>43483</v>
      </c>
      <c r="N175">
        <v>179455752.09999999</v>
      </c>
    </row>
    <row r="176" spans="1:14" x14ac:dyDescent="0.25">
      <c r="A176">
        <v>174</v>
      </c>
      <c r="B176" t="s">
        <v>64</v>
      </c>
      <c r="C176">
        <v>20750530</v>
      </c>
      <c r="D176" s="13">
        <v>180999</v>
      </c>
      <c r="J176">
        <v>174</v>
      </c>
      <c r="K176" t="s">
        <v>24</v>
      </c>
      <c r="L176">
        <v>14000</v>
      </c>
      <c r="M176" s="42">
        <v>43375</v>
      </c>
      <c r="N176">
        <v>82104345.340000004</v>
      </c>
    </row>
    <row r="177" spans="1:14" x14ac:dyDescent="0.25">
      <c r="A177">
        <v>175</v>
      </c>
      <c r="B177" t="s">
        <v>64</v>
      </c>
      <c r="C177">
        <v>20750902</v>
      </c>
      <c r="D177" s="13">
        <v>208008118.69999999</v>
      </c>
      <c r="J177">
        <v>175</v>
      </c>
      <c r="K177" t="s">
        <v>24</v>
      </c>
      <c r="L177">
        <v>32000</v>
      </c>
      <c r="M177" s="42">
        <v>43436</v>
      </c>
      <c r="N177">
        <v>6888569</v>
      </c>
    </row>
    <row r="178" spans="1:14" x14ac:dyDescent="0.25">
      <c r="A178">
        <v>176</v>
      </c>
      <c r="B178" t="s">
        <v>64</v>
      </c>
      <c r="C178">
        <v>20751023</v>
      </c>
      <c r="D178" s="13">
        <v>378184327.69999999</v>
      </c>
      <c r="J178">
        <v>176</v>
      </c>
      <c r="K178" t="s">
        <v>24</v>
      </c>
      <c r="L178">
        <v>15000</v>
      </c>
      <c r="M178" s="42">
        <v>43321</v>
      </c>
      <c r="N178">
        <v>37236134.5</v>
      </c>
    </row>
    <row r="179" spans="1:14" x14ac:dyDescent="0.25">
      <c r="A179">
        <v>177</v>
      </c>
      <c r="B179" t="s">
        <v>64</v>
      </c>
      <c r="C179">
        <v>20750903</v>
      </c>
      <c r="D179" s="13">
        <v>615269058.39999998</v>
      </c>
      <c r="J179">
        <v>177</v>
      </c>
      <c r="K179" t="s">
        <v>24</v>
      </c>
      <c r="L179">
        <v>11000</v>
      </c>
      <c r="M179" s="42">
        <v>43382</v>
      </c>
      <c r="N179">
        <v>1267096968</v>
      </c>
    </row>
    <row r="180" spans="1:14" x14ac:dyDescent="0.25">
      <c r="A180">
        <v>178</v>
      </c>
      <c r="B180" t="s">
        <v>64</v>
      </c>
      <c r="C180">
        <v>20751017</v>
      </c>
      <c r="D180" s="13">
        <v>1139840796</v>
      </c>
      <c r="J180">
        <v>178</v>
      </c>
      <c r="K180" t="s">
        <v>24</v>
      </c>
      <c r="L180">
        <v>11000</v>
      </c>
      <c r="M180" s="42">
        <v>43506</v>
      </c>
      <c r="N180">
        <v>2940239585</v>
      </c>
    </row>
    <row r="181" spans="1:14" x14ac:dyDescent="0.25">
      <c r="A181">
        <v>179</v>
      </c>
      <c r="B181" t="s">
        <v>64</v>
      </c>
      <c r="C181">
        <v>20751022</v>
      </c>
      <c r="D181" s="13">
        <v>406946123.60000002</v>
      </c>
      <c r="J181">
        <v>179</v>
      </c>
      <c r="K181" t="s">
        <v>24</v>
      </c>
      <c r="L181">
        <v>11000</v>
      </c>
      <c r="M181" s="42">
        <v>43444</v>
      </c>
      <c r="N181">
        <v>2031501568</v>
      </c>
    </row>
    <row r="182" spans="1:14" x14ac:dyDescent="0.25">
      <c r="A182">
        <v>180</v>
      </c>
      <c r="B182" t="s">
        <v>64</v>
      </c>
      <c r="C182">
        <v>20751027</v>
      </c>
      <c r="D182" s="13">
        <v>372122710</v>
      </c>
      <c r="J182">
        <v>180</v>
      </c>
      <c r="K182" t="s">
        <v>24</v>
      </c>
      <c r="L182">
        <v>33000</v>
      </c>
      <c r="M182" s="42">
        <v>43497</v>
      </c>
      <c r="N182">
        <v>221788523.59999999</v>
      </c>
    </row>
    <row r="183" spans="1:14" x14ac:dyDescent="0.25">
      <c r="A183">
        <v>181</v>
      </c>
      <c r="B183" t="s">
        <v>64</v>
      </c>
      <c r="C183">
        <v>20751003</v>
      </c>
      <c r="D183" s="13">
        <v>423835563.60000002</v>
      </c>
      <c r="J183">
        <v>181</v>
      </c>
      <c r="K183" t="s">
        <v>24</v>
      </c>
      <c r="L183">
        <v>33000</v>
      </c>
      <c r="M183" s="42">
        <v>43322</v>
      </c>
      <c r="N183">
        <v>3690850049</v>
      </c>
    </row>
    <row r="184" spans="1:14" x14ac:dyDescent="0.25">
      <c r="A184">
        <v>182</v>
      </c>
      <c r="B184" t="s">
        <v>64</v>
      </c>
      <c r="C184">
        <v>20750818</v>
      </c>
      <c r="D184" s="13">
        <v>305198424.80000001</v>
      </c>
      <c r="J184">
        <v>182</v>
      </c>
      <c r="K184" t="s">
        <v>24</v>
      </c>
      <c r="L184">
        <v>33000</v>
      </c>
      <c r="M184" s="42">
        <v>43366</v>
      </c>
      <c r="N184">
        <v>527309415</v>
      </c>
    </row>
    <row r="185" spans="1:14" x14ac:dyDescent="0.25">
      <c r="A185">
        <v>183</v>
      </c>
      <c r="B185" t="s">
        <v>64</v>
      </c>
      <c r="C185">
        <v>20750716</v>
      </c>
      <c r="D185" s="13">
        <v>145483009.90000001</v>
      </c>
      <c r="J185">
        <v>183</v>
      </c>
      <c r="K185" t="s">
        <v>24</v>
      </c>
      <c r="L185">
        <v>11000</v>
      </c>
      <c r="M185" s="42">
        <v>43454</v>
      </c>
      <c r="N185">
        <v>831114046.10000002</v>
      </c>
    </row>
    <row r="186" spans="1:14" x14ac:dyDescent="0.25">
      <c r="A186">
        <v>184</v>
      </c>
      <c r="B186" t="s">
        <v>64</v>
      </c>
      <c r="C186">
        <v>20750622</v>
      </c>
      <c r="D186" s="13">
        <v>721888750.60000002</v>
      </c>
      <c r="J186">
        <v>184</v>
      </c>
      <c r="K186" t="s">
        <v>24</v>
      </c>
      <c r="L186">
        <v>11000</v>
      </c>
      <c r="M186" s="42">
        <v>43324</v>
      </c>
      <c r="N186">
        <v>2058716774</v>
      </c>
    </row>
    <row r="187" spans="1:14" x14ac:dyDescent="0.25">
      <c r="A187">
        <v>185</v>
      </c>
      <c r="B187" t="s">
        <v>64</v>
      </c>
      <c r="C187">
        <v>20750525</v>
      </c>
      <c r="D187" s="13">
        <v>209139239.09999999</v>
      </c>
      <c r="J187">
        <v>185</v>
      </c>
      <c r="K187" t="s">
        <v>24</v>
      </c>
      <c r="L187">
        <v>14000</v>
      </c>
      <c r="M187" s="42">
        <v>43324</v>
      </c>
      <c r="N187">
        <v>61227241.57</v>
      </c>
    </row>
    <row r="188" spans="1:14" x14ac:dyDescent="0.25">
      <c r="A188">
        <v>186</v>
      </c>
      <c r="B188" t="s">
        <v>64</v>
      </c>
      <c r="C188">
        <v>20750615</v>
      </c>
      <c r="D188" s="13">
        <v>106323841.59999999</v>
      </c>
      <c r="J188">
        <v>186</v>
      </c>
      <c r="K188" t="s">
        <v>24</v>
      </c>
      <c r="L188">
        <v>11000</v>
      </c>
      <c r="M188" s="42">
        <v>43537</v>
      </c>
      <c r="N188">
        <v>2109772709</v>
      </c>
    </row>
    <row r="189" spans="1:14" x14ac:dyDescent="0.25">
      <c r="A189">
        <v>187</v>
      </c>
      <c r="B189" t="s">
        <v>64</v>
      </c>
      <c r="C189">
        <v>20750715</v>
      </c>
      <c r="D189" s="13">
        <v>130063468.2</v>
      </c>
      <c r="J189">
        <v>187</v>
      </c>
      <c r="K189" t="s">
        <v>24</v>
      </c>
      <c r="L189">
        <v>14000</v>
      </c>
      <c r="M189" s="42">
        <v>43325</v>
      </c>
      <c r="N189">
        <v>150420601.40000001</v>
      </c>
    </row>
    <row r="190" spans="1:14" x14ac:dyDescent="0.25">
      <c r="A190">
        <v>188</v>
      </c>
      <c r="B190" t="s">
        <v>64</v>
      </c>
      <c r="C190">
        <v>20750617</v>
      </c>
      <c r="D190" s="13">
        <v>297772223.5</v>
      </c>
      <c r="J190">
        <v>188</v>
      </c>
      <c r="K190" t="s">
        <v>24</v>
      </c>
      <c r="L190">
        <v>32000</v>
      </c>
      <c r="M190" s="42">
        <v>43325</v>
      </c>
      <c r="N190">
        <v>11290462</v>
      </c>
    </row>
    <row r="191" spans="1:14" x14ac:dyDescent="0.25">
      <c r="A191">
        <v>189</v>
      </c>
      <c r="B191" t="s">
        <v>64</v>
      </c>
      <c r="C191">
        <v>20751105</v>
      </c>
      <c r="D191" s="13">
        <v>1706191397</v>
      </c>
      <c r="J191">
        <v>189</v>
      </c>
      <c r="K191" t="s">
        <v>24</v>
      </c>
      <c r="L191">
        <v>14000</v>
      </c>
      <c r="M191" s="42">
        <v>43401</v>
      </c>
      <c r="N191">
        <v>159932220.5</v>
      </c>
    </row>
    <row r="192" spans="1:14" x14ac:dyDescent="0.25">
      <c r="A192">
        <v>190</v>
      </c>
      <c r="B192" t="s">
        <v>64</v>
      </c>
      <c r="C192">
        <v>20750804</v>
      </c>
      <c r="D192" s="13">
        <v>106239672.8</v>
      </c>
      <c r="J192">
        <v>190</v>
      </c>
      <c r="K192" t="s">
        <v>24</v>
      </c>
      <c r="L192">
        <v>11000</v>
      </c>
      <c r="M192" s="42">
        <v>43326</v>
      </c>
      <c r="N192">
        <v>1237793323</v>
      </c>
    </row>
    <row r="193" spans="1:14" x14ac:dyDescent="0.25">
      <c r="A193">
        <v>191</v>
      </c>
      <c r="B193" t="s">
        <v>64</v>
      </c>
      <c r="C193">
        <v>20750505</v>
      </c>
      <c r="D193" s="13">
        <v>28663658.75</v>
      </c>
      <c r="J193">
        <v>191</v>
      </c>
      <c r="K193" t="s">
        <v>24</v>
      </c>
      <c r="L193">
        <v>32000</v>
      </c>
      <c r="M193" s="42">
        <v>43326</v>
      </c>
      <c r="N193">
        <v>5230504</v>
      </c>
    </row>
    <row r="194" spans="1:14" x14ac:dyDescent="0.25">
      <c r="A194">
        <v>192</v>
      </c>
      <c r="B194" t="s">
        <v>64</v>
      </c>
      <c r="C194">
        <v>20750707</v>
      </c>
      <c r="D194" s="13">
        <v>-292325055.10000002</v>
      </c>
      <c r="J194">
        <v>192</v>
      </c>
      <c r="K194" t="s">
        <v>24</v>
      </c>
      <c r="L194">
        <v>33000</v>
      </c>
      <c r="M194" s="42">
        <v>43506</v>
      </c>
      <c r="N194">
        <v>1562101525</v>
      </c>
    </row>
    <row r="195" spans="1:14" x14ac:dyDescent="0.25">
      <c r="A195">
        <v>193</v>
      </c>
      <c r="B195" t="s">
        <v>64</v>
      </c>
      <c r="C195">
        <v>20750430</v>
      </c>
      <c r="D195" s="13">
        <v>726396422.5</v>
      </c>
      <c r="J195">
        <v>193</v>
      </c>
      <c r="K195" t="s">
        <v>24</v>
      </c>
      <c r="L195">
        <v>11000</v>
      </c>
      <c r="M195" s="42">
        <v>43460</v>
      </c>
      <c r="N195">
        <v>1817753908</v>
      </c>
    </row>
    <row r="196" spans="1:14" x14ac:dyDescent="0.25">
      <c r="A196">
        <v>194</v>
      </c>
      <c r="B196" t="s">
        <v>64</v>
      </c>
      <c r="C196">
        <v>20750431</v>
      </c>
      <c r="D196" s="13">
        <v>55832941.520000003</v>
      </c>
      <c r="J196">
        <v>194</v>
      </c>
      <c r="K196" t="s">
        <v>24</v>
      </c>
      <c r="L196">
        <v>14000</v>
      </c>
      <c r="M196" s="42">
        <v>43536</v>
      </c>
      <c r="N196">
        <v>47607743.960000001</v>
      </c>
    </row>
    <row r="197" spans="1:14" x14ac:dyDescent="0.25">
      <c r="A197">
        <v>195</v>
      </c>
      <c r="B197" t="s">
        <v>64</v>
      </c>
      <c r="C197">
        <v>20750519</v>
      </c>
      <c r="D197" s="13">
        <v>359816018.5</v>
      </c>
      <c r="J197">
        <v>195</v>
      </c>
      <c r="K197" t="s">
        <v>24</v>
      </c>
      <c r="L197">
        <v>33000</v>
      </c>
      <c r="M197" s="42">
        <v>43332</v>
      </c>
      <c r="N197">
        <v>240186259</v>
      </c>
    </row>
    <row r="198" spans="1:14" x14ac:dyDescent="0.25">
      <c r="A198">
        <v>196</v>
      </c>
      <c r="B198" t="s">
        <v>64</v>
      </c>
      <c r="C198">
        <v>20750627</v>
      </c>
      <c r="D198" s="13">
        <v>285746566.30000001</v>
      </c>
      <c r="J198">
        <v>196</v>
      </c>
      <c r="K198" t="s">
        <v>24</v>
      </c>
      <c r="L198">
        <v>32000</v>
      </c>
      <c r="M198" s="42">
        <v>43331</v>
      </c>
      <c r="N198">
        <v>612200</v>
      </c>
    </row>
    <row r="199" spans="1:14" x14ac:dyDescent="0.25">
      <c r="A199">
        <v>197</v>
      </c>
      <c r="B199" t="s">
        <v>64</v>
      </c>
      <c r="C199">
        <v>20750428</v>
      </c>
      <c r="D199" s="13">
        <v>567933</v>
      </c>
      <c r="J199">
        <v>197</v>
      </c>
      <c r="K199" t="s">
        <v>24</v>
      </c>
      <c r="L199">
        <v>11000</v>
      </c>
      <c r="M199" s="42">
        <v>43330</v>
      </c>
      <c r="N199">
        <v>631832</v>
      </c>
    </row>
    <row r="200" spans="1:14" x14ac:dyDescent="0.25">
      <c r="A200">
        <v>198</v>
      </c>
      <c r="B200" t="s">
        <v>64</v>
      </c>
      <c r="C200">
        <v>20750416</v>
      </c>
      <c r="D200" s="13">
        <v>160979</v>
      </c>
      <c r="J200">
        <v>198</v>
      </c>
      <c r="K200" t="s">
        <v>24</v>
      </c>
      <c r="L200">
        <v>15000</v>
      </c>
      <c r="M200" s="42">
        <v>43334</v>
      </c>
      <c r="N200">
        <v>18250990.010000002</v>
      </c>
    </row>
    <row r="201" spans="1:14" x14ac:dyDescent="0.25">
      <c r="A201">
        <v>199</v>
      </c>
      <c r="B201" t="s">
        <v>64</v>
      </c>
      <c r="C201">
        <v>20750801</v>
      </c>
      <c r="D201" s="13">
        <v>551228.19999999995</v>
      </c>
      <c r="J201">
        <v>199</v>
      </c>
      <c r="K201" t="s">
        <v>24</v>
      </c>
      <c r="L201">
        <v>15000</v>
      </c>
      <c r="M201" s="42">
        <v>43333</v>
      </c>
      <c r="N201">
        <v>442511502.69999999</v>
      </c>
    </row>
    <row r="202" spans="1:14" x14ac:dyDescent="0.25">
      <c r="A202">
        <v>200</v>
      </c>
      <c r="B202" t="s">
        <v>64</v>
      </c>
      <c r="C202">
        <v>20751124</v>
      </c>
      <c r="D202" s="13">
        <v>275477</v>
      </c>
      <c r="J202">
        <v>200</v>
      </c>
      <c r="K202" t="s">
        <v>24</v>
      </c>
      <c r="L202">
        <v>32000</v>
      </c>
      <c r="M202" s="42">
        <v>43334</v>
      </c>
      <c r="N202">
        <v>2429190</v>
      </c>
    </row>
    <row r="203" spans="1:14" x14ac:dyDescent="0.25">
      <c r="A203">
        <v>201</v>
      </c>
      <c r="B203" t="s">
        <v>65</v>
      </c>
      <c r="C203">
        <v>20750804</v>
      </c>
      <c r="D203" s="13">
        <v>3617248250</v>
      </c>
      <c r="J203">
        <v>201</v>
      </c>
      <c r="K203" t="s">
        <v>24</v>
      </c>
      <c r="L203">
        <v>33000</v>
      </c>
      <c r="M203" s="42">
        <v>43335</v>
      </c>
      <c r="N203">
        <v>587605198.10000002</v>
      </c>
    </row>
    <row r="204" spans="1:14" x14ac:dyDescent="0.25">
      <c r="A204">
        <v>202</v>
      </c>
      <c r="B204" t="s">
        <v>65</v>
      </c>
      <c r="C204">
        <v>20751112</v>
      </c>
      <c r="D204" s="13">
        <v>3628315750</v>
      </c>
      <c r="J204">
        <v>202</v>
      </c>
      <c r="K204" t="s">
        <v>24</v>
      </c>
      <c r="L204">
        <v>14000</v>
      </c>
      <c r="M204" s="42">
        <v>43339</v>
      </c>
      <c r="N204">
        <v>29550665.050000001</v>
      </c>
    </row>
    <row r="205" spans="1:14" x14ac:dyDescent="0.25">
      <c r="A205">
        <v>203</v>
      </c>
      <c r="B205" t="s">
        <v>65</v>
      </c>
      <c r="C205">
        <v>20751115</v>
      </c>
      <c r="D205" s="13">
        <v>3130000</v>
      </c>
      <c r="J205">
        <v>203</v>
      </c>
      <c r="K205" t="s">
        <v>24</v>
      </c>
      <c r="L205">
        <v>14000</v>
      </c>
      <c r="M205" s="42">
        <v>43337</v>
      </c>
      <c r="N205">
        <v>75749.240000000005</v>
      </c>
    </row>
    <row r="206" spans="1:14" x14ac:dyDescent="0.25">
      <c r="A206">
        <v>204</v>
      </c>
      <c r="B206" t="s">
        <v>65</v>
      </c>
      <c r="C206">
        <v>20750608</v>
      </c>
      <c r="D206" s="13">
        <v>3306298000</v>
      </c>
      <c r="J206">
        <v>204</v>
      </c>
      <c r="K206" t="s">
        <v>24</v>
      </c>
      <c r="L206">
        <v>33000</v>
      </c>
      <c r="M206" s="42">
        <v>43337</v>
      </c>
      <c r="N206">
        <v>2504003</v>
      </c>
    </row>
    <row r="207" spans="1:14" x14ac:dyDescent="0.25">
      <c r="A207">
        <v>205</v>
      </c>
      <c r="B207" t="s">
        <v>65</v>
      </c>
      <c r="C207">
        <v>20750809</v>
      </c>
      <c r="D207" s="13">
        <v>1981175000</v>
      </c>
      <c r="J207">
        <v>205</v>
      </c>
      <c r="K207" t="s">
        <v>24</v>
      </c>
      <c r="L207">
        <v>33000</v>
      </c>
      <c r="M207" s="42">
        <v>43342</v>
      </c>
      <c r="N207">
        <v>414992107.39999998</v>
      </c>
    </row>
    <row r="208" spans="1:14" x14ac:dyDescent="0.25">
      <c r="A208">
        <v>206</v>
      </c>
      <c r="B208" t="s">
        <v>65</v>
      </c>
      <c r="C208">
        <v>20751106</v>
      </c>
      <c r="D208" s="13">
        <v>5938081000</v>
      </c>
      <c r="J208">
        <v>206</v>
      </c>
      <c r="K208" t="s">
        <v>24</v>
      </c>
      <c r="L208">
        <v>15000</v>
      </c>
      <c r="M208" s="42">
        <v>43346</v>
      </c>
      <c r="N208">
        <v>11128139.460000001</v>
      </c>
    </row>
    <row r="209" spans="1:14" x14ac:dyDescent="0.25">
      <c r="A209">
        <v>207</v>
      </c>
      <c r="B209" t="s">
        <v>65</v>
      </c>
      <c r="C209">
        <v>20750715</v>
      </c>
      <c r="D209" s="13">
        <v>4135000000</v>
      </c>
      <c r="J209">
        <v>207</v>
      </c>
      <c r="K209" t="s">
        <v>24</v>
      </c>
      <c r="L209">
        <v>32000</v>
      </c>
      <c r="M209" s="42">
        <v>43345</v>
      </c>
      <c r="N209">
        <v>41909</v>
      </c>
    </row>
    <row r="210" spans="1:14" x14ac:dyDescent="0.25">
      <c r="A210">
        <v>208</v>
      </c>
      <c r="B210" t="s">
        <v>65</v>
      </c>
      <c r="C210">
        <v>20750425</v>
      </c>
      <c r="D210" s="13">
        <v>3563125000</v>
      </c>
      <c r="J210">
        <v>208</v>
      </c>
      <c r="K210" t="s">
        <v>24</v>
      </c>
      <c r="L210">
        <v>14000</v>
      </c>
      <c r="M210" s="42">
        <v>43348</v>
      </c>
      <c r="N210">
        <v>50386826.350000001</v>
      </c>
    </row>
    <row r="211" spans="1:14" x14ac:dyDescent="0.25">
      <c r="A211">
        <v>209</v>
      </c>
      <c r="B211" t="s">
        <v>65</v>
      </c>
      <c r="C211">
        <v>20750520</v>
      </c>
      <c r="D211" s="13">
        <v>3924606000</v>
      </c>
      <c r="J211">
        <v>209</v>
      </c>
      <c r="K211" t="s">
        <v>24</v>
      </c>
      <c r="L211">
        <v>32000</v>
      </c>
      <c r="M211" s="42">
        <v>43349</v>
      </c>
      <c r="N211">
        <v>41134243.030000001</v>
      </c>
    </row>
    <row r="212" spans="1:14" x14ac:dyDescent="0.25">
      <c r="A212">
        <v>210</v>
      </c>
      <c r="B212" t="s">
        <v>65</v>
      </c>
      <c r="C212">
        <v>20750806</v>
      </c>
      <c r="D212" s="13">
        <v>11692000</v>
      </c>
      <c r="J212">
        <v>210</v>
      </c>
      <c r="K212" t="s">
        <v>24</v>
      </c>
      <c r="L212">
        <v>15000</v>
      </c>
      <c r="M212" s="42">
        <v>43488</v>
      </c>
      <c r="N212">
        <v>6450886.7599999998</v>
      </c>
    </row>
    <row r="213" spans="1:14" x14ac:dyDescent="0.25">
      <c r="A213">
        <v>211</v>
      </c>
      <c r="B213" t="s">
        <v>65</v>
      </c>
      <c r="C213">
        <v>20751006</v>
      </c>
      <c r="D213" s="13">
        <v>4181312210</v>
      </c>
      <c r="J213">
        <v>211</v>
      </c>
      <c r="K213" t="s">
        <v>24</v>
      </c>
      <c r="L213">
        <v>15000</v>
      </c>
      <c r="M213" s="42">
        <v>43350</v>
      </c>
      <c r="N213">
        <v>8846076.8000000007</v>
      </c>
    </row>
    <row r="214" spans="1:14" x14ac:dyDescent="0.25">
      <c r="A214">
        <v>212</v>
      </c>
      <c r="B214" t="s">
        <v>65</v>
      </c>
      <c r="C214">
        <v>20751122</v>
      </c>
      <c r="D214" s="13">
        <v>511728000</v>
      </c>
      <c r="J214">
        <v>212</v>
      </c>
      <c r="K214" t="s">
        <v>24</v>
      </c>
      <c r="L214">
        <v>15000</v>
      </c>
      <c r="M214" s="42">
        <v>43363</v>
      </c>
      <c r="N214">
        <v>40705635.189999998</v>
      </c>
    </row>
    <row r="215" spans="1:14" x14ac:dyDescent="0.25">
      <c r="A215">
        <v>213</v>
      </c>
      <c r="B215" t="s">
        <v>65</v>
      </c>
      <c r="C215">
        <v>20750427</v>
      </c>
      <c r="D215" s="13">
        <v>4006468750</v>
      </c>
      <c r="J215">
        <v>213</v>
      </c>
      <c r="K215" t="s">
        <v>24</v>
      </c>
      <c r="L215">
        <v>14000</v>
      </c>
      <c r="M215" s="42">
        <v>43371</v>
      </c>
      <c r="N215">
        <v>39129622.840000004</v>
      </c>
    </row>
    <row r="216" spans="1:14" x14ac:dyDescent="0.25">
      <c r="A216">
        <v>214</v>
      </c>
      <c r="B216" t="s">
        <v>65</v>
      </c>
      <c r="C216">
        <v>20750505</v>
      </c>
      <c r="D216" s="13">
        <v>4070925000</v>
      </c>
      <c r="J216">
        <v>214</v>
      </c>
      <c r="K216" t="s">
        <v>24</v>
      </c>
      <c r="L216">
        <v>15000</v>
      </c>
      <c r="M216" s="42">
        <v>43364</v>
      </c>
      <c r="N216">
        <v>5763703.3399999999</v>
      </c>
    </row>
    <row r="217" spans="1:14" x14ac:dyDescent="0.25">
      <c r="A217">
        <v>215</v>
      </c>
      <c r="B217" t="s">
        <v>65</v>
      </c>
      <c r="C217">
        <v>20750709</v>
      </c>
      <c r="D217" s="13">
        <v>1754025000</v>
      </c>
      <c r="J217">
        <v>215</v>
      </c>
      <c r="K217" t="s">
        <v>24</v>
      </c>
      <c r="L217">
        <v>14000</v>
      </c>
      <c r="M217" s="42">
        <v>43365</v>
      </c>
      <c r="N217">
        <v>86530.22</v>
      </c>
    </row>
    <row r="218" spans="1:14" x14ac:dyDescent="0.25">
      <c r="A218">
        <v>216</v>
      </c>
      <c r="B218" t="s">
        <v>65</v>
      </c>
      <c r="C218">
        <v>20751017</v>
      </c>
      <c r="D218" s="13">
        <v>5145075000</v>
      </c>
      <c r="J218">
        <v>216</v>
      </c>
      <c r="K218" t="s">
        <v>24</v>
      </c>
      <c r="L218">
        <v>14000</v>
      </c>
      <c r="M218" s="42">
        <v>43516</v>
      </c>
      <c r="N218">
        <v>52985874.240000002</v>
      </c>
    </row>
    <row r="219" spans="1:14" x14ac:dyDescent="0.25">
      <c r="A219">
        <v>217</v>
      </c>
      <c r="B219" t="s">
        <v>65</v>
      </c>
      <c r="C219">
        <v>20751020</v>
      </c>
      <c r="D219" s="13">
        <v>4688057500</v>
      </c>
      <c r="J219">
        <v>217</v>
      </c>
      <c r="K219" t="s">
        <v>24</v>
      </c>
      <c r="L219">
        <v>14000</v>
      </c>
      <c r="M219" s="42">
        <v>43372</v>
      </c>
      <c r="N219">
        <v>49511.040000000001</v>
      </c>
    </row>
    <row r="220" spans="1:14" x14ac:dyDescent="0.25">
      <c r="A220">
        <v>218</v>
      </c>
      <c r="B220" t="s">
        <v>65</v>
      </c>
      <c r="C220">
        <v>20750503</v>
      </c>
      <c r="D220" s="13">
        <v>64075000</v>
      </c>
      <c r="J220">
        <v>218</v>
      </c>
      <c r="K220" t="s">
        <v>24</v>
      </c>
      <c r="L220">
        <v>14000</v>
      </c>
      <c r="M220" s="42">
        <v>43380</v>
      </c>
      <c r="N220">
        <v>160355569.80000001</v>
      </c>
    </row>
    <row r="221" spans="1:14" x14ac:dyDescent="0.25">
      <c r="A221">
        <v>219</v>
      </c>
      <c r="B221" t="s">
        <v>65</v>
      </c>
      <c r="C221">
        <v>20750518</v>
      </c>
      <c r="D221" s="13">
        <v>4744200750</v>
      </c>
      <c r="J221">
        <v>219</v>
      </c>
      <c r="K221" t="s">
        <v>24</v>
      </c>
      <c r="L221">
        <v>15000</v>
      </c>
      <c r="M221" s="42">
        <v>43380</v>
      </c>
      <c r="N221">
        <v>35336555.009999998</v>
      </c>
    </row>
    <row r="222" spans="1:14" x14ac:dyDescent="0.25">
      <c r="A222">
        <v>220</v>
      </c>
      <c r="B222" t="s">
        <v>65</v>
      </c>
      <c r="C222">
        <v>20750711</v>
      </c>
      <c r="D222" s="13">
        <v>3550000</v>
      </c>
      <c r="J222">
        <v>220</v>
      </c>
      <c r="K222" t="s">
        <v>24</v>
      </c>
      <c r="L222">
        <v>11000</v>
      </c>
      <c r="M222" s="42">
        <v>43397</v>
      </c>
      <c r="N222">
        <v>1347699392</v>
      </c>
    </row>
    <row r="223" spans="1:14" x14ac:dyDescent="0.25">
      <c r="A223">
        <v>221</v>
      </c>
      <c r="B223" t="s">
        <v>65</v>
      </c>
      <c r="C223">
        <v>20750820</v>
      </c>
      <c r="D223" s="13">
        <v>2112275000</v>
      </c>
      <c r="J223">
        <v>221</v>
      </c>
      <c r="K223" t="s">
        <v>24</v>
      </c>
      <c r="L223">
        <v>11000</v>
      </c>
      <c r="M223" s="42">
        <v>43530</v>
      </c>
      <c r="N223">
        <v>2098479565</v>
      </c>
    </row>
    <row r="224" spans="1:14" x14ac:dyDescent="0.25">
      <c r="A224">
        <v>222</v>
      </c>
      <c r="B224" t="s">
        <v>66</v>
      </c>
      <c r="C224">
        <v>20750408</v>
      </c>
      <c r="D224" s="13">
        <v>817780750</v>
      </c>
      <c r="J224">
        <v>222</v>
      </c>
      <c r="K224" t="s">
        <v>24</v>
      </c>
      <c r="L224">
        <v>14000</v>
      </c>
      <c r="M224" s="42">
        <v>43384</v>
      </c>
      <c r="N224">
        <v>217704066.59999999</v>
      </c>
    </row>
    <row r="225" spans="1:14" x14ac:dyDescent="0.25">
      <c r="A225">
        <v>223</v>
      </c>
      <c r="B225" t="s">
        <v>66</v>
      </c>
      <c r="C225">
        <v>20750431</v>
      </c>
      <c r="D225" s="13">
        <v>531210300</v>
      </c>
      <c r="J225">
        <v>223</v>
      </c>
      <c r="K225" t="s">
        <v>24</v>
      </c>
      <c r="L225">
        <v>11000</v>
      </c>
      <c r="M225" s="42">
        <v>43527</v>
      </c>
      <c r="N225">
        <v>2422561063</v>
      </c>
    </row>
    <row r="226" spans="1:14" x14ac:dyDescent="0.25">
      <c r="A226">
        <v>224</v>
      </c>
      <c r="B226" t="s">
        <v>66</v>
      </c>
      <c r="C226">
        <v>20750501</v>
      </c>
      <c r="D226" s="13">
        <v>147136000</v>
      </c>
      <c r="J226">
        <v>224</v>
      </c>
      <c r="K226" t="s">
        <v>24</v>
      </c>
      <c r="L226">
        <v>14000</v>
      </c>
      <c r="M226" s="42">
        <v>43386</v>
      </c>
      <c r="N226">
        <v>14338830.17</v>
      </c>
    </row>
    <row r="227" spans="1:14" x14ac:dyDescent="0.25">
      <c r="A227">
        <v>225</v>
      </c>
      <c r="B227" t="s">
        <v>66</v>
      </c>
      <c r="C227">
        <v>20750506</v>
      </c>
      <c r="D227" s="13">
        <v>1203318250</v>
      </c>
      <c r="J227">
        <v>225</v>
      </c>
      <c r="K227" t="s">
        <v>24</v>
      </c>
      <c r="L227">
        <v>11000</v>
      </c>
      <c r="M227" s="42">
        <v>43415</v>
      </c>
      <c r="N227">
        <v>5483566557</v>
      </c>
    </row>
    <row r="228" spans="1:14" x14ac:dyDescent="0.25">
      <c r="A228">
        <v>226</v>
      </c>
      <c r="B228" t="s">
        <v>66</v>
      </c>
      <c r="C228">
        <v>20750609</v>
      </c>
      <c r="D228" s="13">
        <v>882176650</v>
      </c>
      <c r="J228">
        <v>226</v>
      </c>
      <c r="K228" t="s">
        <v>24</v>
      </c>
      <c r="L228">
        <v>32000</v>
      </c>
      <c r="M228" s="42">
        <v>43395</v>
      </c>
      <c r="N228">
        <v>163600</v>
      </c>
    </row>
    <row r="229" spans="1:14" x14ac:dyDescent="0.25">
      <c r="A229">
        <v>227</v>
      </c>
      <c r="B229" t="s">
        <v>66</v>
      </c>
      <c r="C229">
        <v>20750617</v>
      </c>
      <c r="D229" s="13">
        <v>684402450</v>
      </c>
      <c r="J229">
        <v>227</v>
      </c>
      <c r="K229" t="s">
        <v>24</v>
      </c>
      <c r="L229">
        <v>14000</v>
      </c>
      <c r="M229" s="42">
        <v>43399</v>
      </c>
      <c r="N229">
        <v>32513753.640000001</v>
      </c>
    </row>
    <row r="230" spans="1:14" x14ac:dyDescent="0.25">
      <c r="A230">
        <v>228</v>
      </c>
      <c r="B230" t="s">
        <v>66</v>
      </c>
      <c r="C230">
        <v>20750623</v>
      </c>
      <c r="D230" s="13">
        <v>674955028.20000005</v>
      </c>
      <c r="J230">
        <v>228</v>
      </c>
      <c r="K230" t="s">
        <v>24</v>
      </c>
      <c r="L230">
        <v>15000</v>
      </c>
      <c r="M230" s="42">
        <v>43401</v>
      </c>
      <c r="N230">
        <v>10351938.01</v>
      </c>
    </row>
    <row r="231" spans="1:14" x14ac:dyDescent="0.25">
      <c r="A231">
        <v>229</v>
      </c>
      <c r="B231" t="s">
        <v>66</v>
      </c>
      <c r="C231">
        <v>20750709</v>
      </c>
      <c r="D231" s="13">
        <v>61775750</v>
      </c>
      <c r="J231">
        <v>229</v>
      </c>
      <c r="K231" t="s">
        <v>24</v>
      </c>
      <c r="L231">
        <v>15000</v>
      </c>
      <c r="M231" s="42">
        <v>43398</v>
      </c>
      <c r="N231">
        <v>1888459.61</v>
      </c>
    </row>
    <row r="232" spans="1:14" x14ac:dyDescent="0.25">
      <c r="A232">
        <v>230</v>
      </c>
      <c r="B232" t="s">
        <v>66</v>
      </c>
      <c r="C232">
        <v>20750716</v>
      </c>
      <c r="D232" s="13">
        <v>115859650</v>
      </c>
      <c r="J232">
        <v>230</v>
      </c>
      <c r="K232" t="s">
        <v>24</v>
      </c>
      <c r="L232">
        <v>32000</v>
      </c>
      <c r="M232" s="42">
        <v>43404</v>
      </c>
      <c r="N232">
        <v>3037030.6</v>
      </c>
    </row>
    <row r="233" spans="1:14" x14ac:dyDescent="0.25">
      <c r="A233">
        <v>231</v>
      </c>
      <c r="B233" t="s">
        <v>66</v>
      </c>
      <c r="C233">
        <v>20750718</v>
      </c>
      <c r="D233" s="13">
        <v>159693000</v>
      </c>
      <c r="J233">
        <v>231</v>
      </c>
      <c r="K233" t="s">
        <v>24</v>
      </c>
      <c r="L233">
        <v>14000</v>
      </c>
      <c r="M233" s="42">
        <v>43407</v>
      </c>
      <c r="N233">
        <v>93867.199999999997</v>
      </c>
    </row>
    <row r="234" spans="1:14" x14ac:dyDescent="0.25">
      <c r="A234">
        <v>232</v>
      </c>
      <c r="B234" t="s">
        <v>66</v>
      </c>
      <c r="C234">
        <v>20750821</v>
      </c>
      <c r="D234" s="13">
        <v>23125750</v>
      </c>
      <c r="J234">
        <v>232</v>
      </c>
      <c r="K234" t="s">
        <v>24</v>
      </c>
      <c r="L234">
        <v>32000</v>
      </c>
      <c r="M234" s="42">
        <v>43409</v>
      </c>
      <c r="N234">
        <v>30000</v>
      </c>
    </row>
    <row r="235" spans="1:14" x14ac:dyDescent="0.25">
      <c r="A235">
        <v>233</v>
      </c>
      <c r="B235" t="s">
        <v>66</v>
      </c>
      <c r="C235">
        <v>20750824</v>
      </c>
      <c r="D235" s="13">
        <v>412060250</v>
      </c>
      <c r="J235">
        <v>233</v>
      </c>
      <c r="K235" t="s">
        <v>24</v>
      </c>
      <c r="L235">
        <v>15000</v>
      </c>
      <c r="M235" s="42">
        <v>43410</v>
      </c>
      <c r="N235">
        <v>1928171.23</v>
      </c>
    </row>
    <row r="236" spans="1:14" x14ac:dyDescent="0.25">
      <c r="A236">
        <v>234</v>
      </c>
      <c r="B236" t="s">
        <v>66</v>
      </c>
      <c r="C236">
        <v>20750908</v>
      </c>
      <c r="D236" s="13">
        <v>448211000</v>
      </c>
      <c r="J236">
        <v>234</v>
      </c>
      <c r="K236" t="s">
        <v>24</v>
      </c>
      <c r="L236">
        <v>14000</v>
      </c>
      <c r="M236" s="42">
        <v>43414</v>
      </c>
      <c r="N236">
        <v>144216.28</v>
      </c>
    </row>
    <row r="237" spans="1:14" x14ac:dyDescent="0.25">
      <c r="A237">
        <v>235</v>
      </c>
      <c r="B237" t="s">
        <v>66</v>
      </c>
      <c r="C237">
        <v>20750910</v>
      </c>
      <c r="D237" s="13">
        <v>144198500</v>
      </c>
      <c r="J237">
        <v>235</v>
      </c>
      <c r="K237" t="s">
        <v>24</v>
      </c>
      <c r="L237">
        <v>33000</v>
      </c>
      <c r="M237" s="42">
        <v>43413</v>
      </c>
      <c r="N237">
        <v>29070</v>
      </c>
    </row>
    <row r="238" spans="1:14" x14ac:dyDescent="0.25">
      <c r="A238">
        <v>236</v>
      </c>
      <c r="B238" t="s">
        <v>66</v>
      </c>
      <c r="C238">
        <v>20751004</v>
      </c>
      <c r="D238" s="13">
        <v>259650000</v>
      </c>
      <c r="J238">
        <v>236</v>
      </c>
      <c r="K238" t="s">
        <v>24</v>
      </c>
      <c r="L238">
        <v>14000</v>
      </c>
      <c r="M238" s="42">
        <v>43529</v>
      </c>
      <c r="N238">
        <v>539663070.79999995</v>
      </c>
    </row>
    <row r="239" spans="1:14" x14ac:dyDescent="0.25">
      <c r="A239">
        <v>237</v>
      </c>
      <c r="B239" t="s">
        <v>66</v>
      </c>
      <c r="C239">
        <v>20751015</v>
      </c>
      <c r="D239" s="13">
        <v>673209750</v>
      </c>
      <c r="J239">
        <v>237</v>
      </c>
      <c r="K239" t="s">
        <v>24</v>
      </c>
      <c r="L239">
        <v>15000</v>
      </c>
      <c r="M239" s="42">
        <v>43426</v>
      </c>
      <c r="N239">
        <v>17384462.600000001</v>
      </c>
    </row>
    <row r="240" spans="1:14" x14ac:dyDescent="0.25">
      <c r="A240">
        <v>238</v>
      </c>
      <c r="B240" t="s">
        <v>66</v>
      </c>
      <c r="C240">
        <v>20751023</v>
      </c>
      <c r="D240" s="13">
        <v>485830876</v>
      </c>
      <c r="J240">
        <v>238</v>
      </c>
      <c r="K240" t="s">
        <v>24</v>
      </c>
      <c r="L240">
        <v>14000</v>
      </c>
      <c r="M240" s="42">
        <v>43431</v>
      </c>
      <c r="N240">
        <v>49227768.530000001</v>
      </c>
    </row>
    <row r="241" spans="1:14" x14ac:dyDescent="0.25">
      <c r="A241">
        <v>239</v>
      </c>
      <c r="B241" t="s">
        <v>66</v>
      </c>
      <c r="C241">
        <v>20751027</v>
      </c>
      <c r="D241" s="13">
        <v>420175833.30000001</v>
      </c>
      <c r="J241">
        <v>239</v>
      </c>
      <c r="K241" t="s">
        <v>24</v>
      </c>
      <c r="L241">
        <v>15000</v>
      </c>
      <c r="M241" s="42">
        <v>43432</v>
      </c>
      <c r="N241">
        <v>28966296.09</v>
      </c>
    </row>
    <row r="242" spans="1:14" x14ac:dyDescent="0.25">
      <c r="A242">
        <v>240</v>
      </c>
      <c r="B242" t="s">
        <v>66</v>
      </c>
      <c r="C242">
        <v>20751101</v>
      </c>
      <c r="D242" s="13">
        <v>464239500</v>
      </c>
      <c r="J242">
        <v>240</v>
      </c>
      <c r="K242" t="s">
        <v>24</v>
      </c>
      <c r="L242">
        <v>32000</v>
      </c>
      <c r="M242" s="42">
        <v>43437</v>
      </c>
      <c r="N242">
        <v>7959777</v>
      </c>
    </row>
    <row r="243" spans="1:14" x14ac:dyDescent="0.25">
      <c r="A243">
        <v>241</v>
      </c>
      <c r="B243" t="s">
        <v>66</v>
      </c>
      <c r="C243">
        <v>20751121</v>
      </c>
      <c r="D243" s="13">
        <v>673542166</v>
      </c>
      <c r="J243">
        <v>241</v>
      </c>
      <c r="K243" t="s">
        <v>24</v>
      </c>
      <c r="L243">
        <v>11000</v>
      </c>
      <c r="M243" s="42">
        <v>43442</v>
      </c>
      <c r="N243">
        <v>2426179</v>
      </c>
    </row>
    <row r="244" spans="1:14" x14ac:dyDescent="0.25">
      <c r="A244">
        <v>242</v>
      </c>
      <c r="B244" t="s">
        <v>66</v>
      </c>
      <c r="C244">
        <v>20751128</v>
      </c>
      <c r="D244" s="13">
        <v>1271817989</v>
      </c>
      <c r="J244">
        <v>242</v>
      </c>
      <c r="K244" t="s">
        <v>24</v>
      </c>
      <c r="L244">
        <v>14000</v>
      </c>
      <c r="M244" s="42">
        <v>43444</v>
      </c>
      <c r="N244">
        <v>375470610.89999998</v>
      </c>
    </row>
    <row r="245" spans="1:14" x14ac:dyDescent="0.25">
      <c r="A245">
        <v>243</v>
      </c>
      <c r="B245" t="s">
        <v>66</v>
      </c>
      <c r="C245">
        <v>20751129</v>
      </c>
      <c r="D245" s="13">
        <v>148325000</v>
      </c>
      <c r="J245">
        <v>243</v>
      </c>
      <c r="K245" t="s">
        <v>24</v>
      </c>
      <c r="L245">
        <v>15000</v>
      </c>
      <c r="M245" s="42">
        <v>43444</v>
      </c>
      <c r="N245">
        <v>31990570.239999998</v>
      </c>
    </row>
    <row r="246" spans="1:14" x14ac:dyDescent="0.25">
      <c r="A246">
        <v>244</v>
      </c>
      <c r="B246" t="s">
        <v>66</v>
      </c>
      <c r="C246">
        <v>20750503</v>
      </c>
      <c r="D246" s="13">
        <v>988479200</v>
      </c>
      <c r="J246">
        <v>244</v>
      </c>
      <c r="K246" t="s">
        <v>24</v>
      </c>
      <c r="L246">
        <v>33000</v>
      </c>
      <c r="M246" s="42">
        <v>43527</v>
      </c>
      <c r="N246">
        <v>1462814278</v>
      </c>
    </row>
    <row r="247" spans="1:14" x14ac:dyDescent="0.25">
      <c r="A247">
        <v>245</v>
      </c>
      <c r="B247" t="s">
        <v>66</v>
      </c>
      <c r="C247">
        <v>20750510</v>
      </c>
      <c r="D247" s="13">
        <v>27797750</v>
      </c>
      <c r="J247">
        <v>245</v>
      </c>
      <c r="K247" t="s">
        <v>24</v>
      </c>
      <c r="L247">
        <v>15000</v>
      </c>
      <c r="M247" s="42">
        <v>43447</v>
      </c>
      <c r="N247">
        <v>46567719.710000001</v>
      </c>
    </row>
    <row r="248" spans="1:14" x14ac:dyDescent="0.25">
      <c r="A248">
        <v>246</v>
      </c>
      <c r="B248" t="s">
        <v>66</v>
      </c>
      <c r="C248">
        <v>20750519</v>
      </c>
      <c r="D248" s="13">
        <v>254400000</v>
      </c>
      <c r="J248">
        <v>246</v>
      </c>
      <c r="K248" t="s">
        <v>24</v>
      </c>
      <c r="L248">
        <v>32000</v>
      </c>
      <c r="M248" s="42">
        <v>43454</v>
      </c>
      <c r="N248">
        <v>15000</v>
      </c>
    </row>
    <row r="249" spans="1:14" x14ac:dyDescent="0.25">
      <c r="A249">
        <v>247</v>
      </c>
      <c r="B249" t="s">
        <v>66</v>
      </c>
      <c r="C249">
        <v>20750525</v>
      </c>
      <c r="D249" s="13">
        <v>1238719249</v>
      </c>
      <c r="J249">
        <v>247</v>
      </c>
      <c r="K249" t="s">
        <v>24</v>
      </c>
      <c r="L249">
        <v>14000</v>
      </c>
      <c r="M249" s="42">
        <v>43515</v>
      </c>
      <c r="N249">
        <v>1565222959</v>
      </c>
    </row>
    <row r="250" spans="1:14" x14ac:dyDescent="0.25">
      <c r="A250">
        <v>248</v>
      </c>
      <c r="B250" t="s">
        <v>66</v>
      </c>
      <c r="C250">
        <v>20750529</v>
      </c>
      <c r="D250" s="13">
        <v>528158000</v>
      </c>
      <c r="J250">
        <v>248</v>
      </c>
      <c r="K250" t="s">
        <v>24</v>
      </c>
      <c r="L250">
        <v>15000</v>
      </c>
      <c r="M250" s="42">
        <v>43462</v>
      </c>
      <c r="N250">
        <v>13889868.92</v>
      </c>
    </row>
    <row r="251" spans="1:14" x14ac:dyDescent="0.25">
      <c r="A251">
        <v>249</v>
      </c>
      <c r="B251" t="s">
        <v>66</v>
      </c>
      <c r="C251">
        <v>20750602</v>
      </c>
      <c r="D251" s="13">
        <v>1552047000</v>
      </c>
      <c r="J251">
        <v>249</v>
      </c>
      <c r="K251" t="s">
        <v>24</v>
      </c>
      <c r="L251">
        <v>15000</v>
      </c>
      <c r="M251" s="42">
        <v>43467</v>
      </c>
      <c r="N251">
        <v>18353628.25</v>
      </c>
    </row>
    <row r="252" spans="1:14" x14ac:dyDescent="0.25">
      <c r="A252">
        <v>250</v>
      </c>
      <c r="B252" t="s">
        <v>66</v>
      </c>
      <c r="C252">
        <v>20750604</v>
      </c>
      <c r="D252" s="13">
        <v>506579499</v>
      </c>
      <c r="J252">
        <v>250</v>
      </c>
      <c r="K252" t="s">
        <v>24</v>
      </c>
      <c r="L252">
        <v>14000</v>
      </c>
      <c r="M252" s="42">
        <v>43475</v>
      </c>
      <c r="N252">
        <v>9144444179</v>
      </c>
    </row>
    <row r="253" spans="1:14" x14ac:dyDescent="0.25">
      <c r="A253">
        <v>251</v>
      </c>
      <c r="B253" t="s">
        <v>66</v>
      </c>
      <c r="C253">
        <v>20750615</v>
      </c>
      <c r="D253" s="13">
        <v>652876000</v>
      </c>
      <c r="J253">
        <v>251</v>
      </c>
      <c r="K253" t="s">
        <v>24</v>
      </c>
      <c r="L253">
        <v>15000</v>
      </c>
      <c r="M253" s="42">
        <v>43478</v>
      </c>
      <c r="N253">
        <v>12600358.380000001</v>
      </c>
    </row>
    <row r="254" spans="1:14" x14ac:dyDescent="0.25">
      <c r="A254">
        <v>252</v>
      </c>
      <c r="B254" t="s">
        <v>66</v>
      </c>
      <c r="C254">
        <v>20750622</v>
      </c>
      <c r="D254" s="13">
        <v>888189469.29999995</v>
      </c>
      <c r="J254">
        <v>252</v>
      </c>
      <c r="K254" t="s">
        <v>24</v>
      </c>
      <c r="L254">
        <v>15000</v>
      </c>
      <c r="M254" s="42">
        <v>43475</v>
      </c>
      <c r="N254">
        <v>1451228.9</v>
      </c>
    </row>
    <row r="255" spans="1:14" x14ac:dyDescent="0.25">
      <c r="A255">
        <v>253</v>
      </c>
      <c r="B255" t="s">
        <v>66</v>
      </c>
      <c r="C255">
        <v>20750730</v>
      </c>
      <c r="D255" s="13">
        <v>814330250</v>
      </c>
      <c r="J255">
        <v>253</v>
      </c>
      <c r="K255" t="s">
        <v>24</v>
      </c>
      <c r="L255">
        <v>33000</v>
      </c>
      <c r="M255" s="42">
        <v>43481</v>
      </c>
      <c r="N255">
        <v>514999379.89999998</v>
      </c>
    </row>
    <row r="256" spans="1:14" x14ac:dyDescent="0.25">
      <c r="A256">
        <v>254</v>
      </c>
      <c r="B256" t="s">
        <v>66</v>
      </c>
      <c r="C256">
        <v>20750803</v>
      </c>
      <c r="D256" s="13">
        <v>672106750</v>
      </c>
      <c r="J256">
        <v>254</v>
      </c>
      <c r="K256" t="s">
        <v>24</v>
      </c>
      <c r="L256">
        <v>15000</v>
      </c>
      <c r="M256" s="42">
        <v>43529</v>
      </c>
      <c r="N256">
        <v>18829754.34</v>
      </c>
    </row>
    <row r="257" spans="1:14" x14ac:dyDescent="0.25">
      <c r="A257">
        <v>255</v>
      </c>
      <c r="B257" t="s">
        <v>66</v>
      </c>
      <c r="C257">
        <v>20750805</v>
      </c>
      <c r="D257" s="13">
        <v>151229250</v>
      </c>
      <c r="J257">
        <v>255</v>
      </c>
      <c r="K257" t="s">
        <v>24</v>
      </c>
      <c r="L257">
        <v>15000</v>
      </c>
      <c r="M257" s="42">
        <v>43485</v>
      </c>
      <c r="N257">
        <v>1723609.6</v>
      </c>
    </row>
    <row r="258" spans="1:14" x14ac:dyDescent="0.25">
      <c r="A258">
        <v>256</v>
      </c>
      <c r="B258" t="s">
        <v>66</v>
      </c>
      <c r="C258">
        <v>20750807</v>
      </c>
      <c r="D258" s="13">
        <v>739424809</v>
      </c>
      <c r="J258">
        <v>256</v>
      </c>
      <c r="K258" t="s">
        <v>24</v>
      </c>
      <c r="L258">
        <v>14000</v>
      </c>
      <c r="M258" s="42">
        <v>43498</v>
      </c>
      <c r="N258">
        <v>45749.25</v>
      </c>
    </row>
    <row r="259" spans="1:14" x14ac:dyDescent="0.25">
      <c r="A259">
        <v>257</v>
      </c>
      <c r="B259" t="s">
        <v>66</v>
      </c>
      <c r="C259">
        <v>20750813</v>
      </c>
      <c r="D259" s="13">
        <v>37625000</v>
      </c>
      <c r="J259">
        <v>257</v>
      </c>
      <c r="K259" t="s">
        <v>24</v>
      </c>
      <c r="L259">
        <v>11000</v>
      </c>
      <c r="M259" s="42">
        <v>43498</v>
      </c>
      <c r="N259">
        <v>39186535</v>
      </c>
    </row>
    <row r="260" spans="1:14" x14ac:dyDescent="0.25">
      <c r="A260">
        <v>258</v>
      </c>
      <c r="B260" t="s">
        <v>66</v>
      </c>
      <c r="C260">
        <v>20750905</v>
      </c>
      <c r="D260" s="13">
        <v>373569166</v>
      </c>
      <c r="J260">
        <v>258</v>
      </c>
      <c r="K260" t="s">
        <v>24</v>
      </c>
      <c r="L260">
        <v>15000</v>
      </c>
      <c r="M260" s="42">
        <v>43501</v>
      </c>
      <c r="N260">
        <v>57625008.670000002</v>
      </c>
    </row>
    <row r="261" spans="1:14" x14ac:dyDescent="0.25">
      <c r="A261">
        <v>259</v>
      </c>
      <c r="B261" t="s">
        <v>66</v>
      </c>
      <c r="C261">
        <v>20750909</v>
      </c>
      <c r="D261" s="13">
        <v>753342250</v>
      </c>
      <c r="J261">
        <v>259</v>
      </c>
      <c r="K261" t="s">
        <v>24</v>
      </c>
      <c r="L261">
        <v>15000</v>
      </c>
      <c r="M261" s="42">
        <v>43502</v>
      </c>
      <c r="N261">
        <v>75751820.590000004</v>
      </c>
    </row>
    <row r="262" spans="1:14" x14ac:dyDescent="0.25">
      <c r="A262">
        <v>260</v>
      </c>
      <c r="B262" t="s">
        <v>66</v>
      </c>
      <c r="C262">
        <v>20750922</v>
      </c>
      <c r="D262" s="13">
        <v>308726250</v>
      </c>
      <c r="J262">
        <v>260</v>
      </c>
      <c r="K262" t="s">
        <v>24</v>
      </c>
      <c r="L262">
        <v>15000</v>
      </c>
      <c r="M262" s="42">
        <v>43507</v>
      </c>
      <c r="N262">
        <v>29219307.039999999</v>
      </c>
    </row>
    <row r="263" spans="1:14" x14ac:dyDescent="0.25">
      <c r="A263">
        <v>261</v>
      </c>
      <c r="B263" t="s">
        <v>66</v>
      </c>
      <c r="C263">
        <v>20750924</v>
      </c>
      <c r="D263" s="13">
        <v>44421000</v>
      </c>
      <c r="J263">
        <v>261</v>
      </c>
      <c r="K263" t="s">
        <v>24</v>
      </c>
      <c r="L263">
        <v>15000</v>
      </c>
      <c r="M263" s="42">
        <v>43506</v>
      </c>
      <c r="N263">
        <v>16958979.16</v>
      </c>
    </row>
    <row r="264" spans="1:14" x14ac:dyDescent="0.25">
      <c r="A264">
        <v>262</v>
      </c>
      <c r="B264" t="s">
        <v>66</v>
      </c>
      <c r="C264">
        <v>20750926</v>
      </c>
      <c r="D264" s="13">
        <v>587195878</v>
      </c>
      <c r="J264">
        <v>262</v>
      </c>
      <c r="K264" t="s">
        <v>24</v>
      </c>
      <c r="L264">
        <v>15000</v>
      </c>
      <c r="M264" s="42">
        <v>43508</v>
      </c>
      <c r="N264">
        <v>29281393.350000001</v>
      </c>
    </row>
    <row r="265" spans="1:14" x14ac:dyDescent="0.25">
      <c r="A265">
        <v>263</v>
      </c>
      <c r="B265" t="s">
        <v>66</v>
      </c>
      <c r="C265">
        <v>20750928</v>
      </c>
      <c r="D265" s="13">
        <v>478384666.69999999</v>
      </c>
      <c r="J265">
        <v>263</v>
      </c>
      <c r="K265" t="s">
        <v>24</v>
      </c>
      <c r="L265">
        <v>14000</v>
      </c>
      <c r="M265" s="42">
        <v>43534</v>
      </c>
      <c r="N265">
        <v>202527589.90000001</v>
      </c>
    </row>
    <row r="266" spans="1:14" x14ac:dyDescent="0.25">
      <c r="A266">
        <v>264</v>
      </c>
      <c r="B266" t="s">
        <v>66</v>
      </c>
      <c r="C266">
        <v>20751008</v>
      </c>
      <c r="D266" s="13">
        <v>523270323.69999999</v>
      </c>
      <c r="J266">
        <v>264</v>
      </c>
      <c r="K266" t="s">
        <v>24</v>
      </c>
      <c r="L266">
        <v>11000</v>
      </c>
      <c r="M266" s="42">
        <v>43512</v>
      </c>
      <c r="N266">
        <v>5314538</v>
      </c>
    </row>
    <row r="267" spans="1:14" x14ac:dyDescent="0.25">
      <c r="A267">
        <v>265</v>
      </c>
      <c r="B267" t="s">
        <v>66</v>
      </c>
      <c r="C267">
        <v>20751029</v>
      </c>
      <c r="D267" s="13">
        <v>873406286.60000002</v>
      </c>
      <c r="J267">
        <v>265</v>
      </c>
      <c r="K267" t="s">
        <v>24</v>
      </c>
      <c r="L267">
        <v>33000</v>
      </c>
      <c r="M267" s="42">
        <v>43519</v>
      </c>
      <c r="N267">
        <v>4327802</v>
      </c>
    </row>
    <row r="268" spans="1:14" x14ac:dyDescent="0.25">
      <c r="A268">
        <v>266</v>
      </c>
      <c r="B268" t="s">
        <v>66</v>
      </c>
      <c r="C268">
        <v>20751109</v>
      </c>
      <c r="D268" s="13">
        <v>1647615750</v>
      </c>
      <c r="J268">
        <v>266</v>
      </c>
      <c r="K268" t="s">
        <v>24</v>
      </c>
      <c r="L268">
        <v>15000</v>
      </c>
      <c r="M268" s="42">
        <v>43536</v>
      </c>
      <c r="N268">
        <v>71238330.239999995</v>
      </c>
    </row>
    <row r="269" spans="1:14" x14ac:dyDescent="0.25">
      <c r="A269">
        <v>267</v>
      </c>
      <c r="B269" t="s">
        <v>66</v>
      </c>
      <c r="C269">
        <v>20751115</v>
      </c>
      <c r="D269" s="13">
        <v>434214500</v>
      </c>
      <c r="J269">
        <v>267</v>
      </c>
      <c r="K269" t="s">
        <v>24</v>
      </c>
      <c r="L269">
        <v>11000</v>
      </c>
      <c r="M269" s="42">
        <v>43526</v>
      </c>
      <c r="N269">
        <v>10965851.310000001</v>
      </c>
    </row>
    <row r="270" spans="1:14" x14ac:dyDescent="0.25">
      <c r="A270">
        <v>268</v>
      </c>
      <c r="B270" t="s">
        <v>66</v>
      </c>
      <c r="C270">
        <v>20751117</v>
      </c>
      <c r="D270" s="13">
        <v>518588333.30000001</v>
      </c>
      <c r="J270">
        <v>268</v>
      </c>
      <c r="K270" t="s">
        <v>24</v>
      </c>
      <c r="L270">
        <v>11000</v>
      </c>
      <c r="M270" s="42">
        <v>43533</v>
      </c>
      <c r="N270">
        <v>168554814.30000001</v>
      </c>
    </row>
    <row r="271" spans="1:14" x14ac:dyDescent="0.25">
      <c r="A271">
        <v>269</v>
      </c>
      <c r="B271" t="s">
        <v>66</v>
      </c>
      <c r="C271">
        <v>20751125</v>
      </c>
      <c r="D271" s="13">
        <v>43973750</v>
      </c>
      <c r="J271">
        <v>269</v>
      </c>
      <c r="K271" t="s">
        <v>24</v>
      </c>
      <c r="L271">
        <v>32000</v>
      </c>
      <c r="M271" s="42">
        <v>43535</v>
      </c>
      <c r="N271">
        <v>363000</v>
      </c>
    </row>
    <row r="272" spans="1:14" x14ac:dyDescent="0.25">
      <c r="A272">
        <v>270</v>
      </c>
      <c r="B272" t="s">
        <v>66</v>
      </c>
      <c r="C272">
        <v>20750511</v>
      </c>
      <c r="D272" s="13">
        <v>1734508500</v>
      </c>
      <c r="J272">
        <v>270</v>
      </c>
      <c r="K272" t="s">
        <v>24</v>
      </c>
      <c r="L272">
        <v>33000</v>
      </c>
      <c r="M272" s="42">
        <v>43538</v>
      </c>
      <c r="N272">
        <v>853620.98</v>
      </c>
    </row>
    <row r="273" spans="1:14" x14ac:dyDescent="0.25">
      <c r="A273">
        <v>271</v>
      </c>
      <c r="B273" t="s">
        <v>66</v>
      </c>
      <c r="C273">
        <v>20750515</v>
      </c>
      <c r="D273" s="13">
        <v>80521250</v>
      </c>
      <c r="J273">
        <v>271</v>
      </c>
      <c r="K273" t="s">
        <v>24</v>
      </c>
      <c r="L273">
        <v>13000</v>
      </c>
      <c r="M273" s="42">
        <v>43319</v>
      </c>
      <c r="N273">
        <v>31518</v>
      </c>
    </row>
    <row r="274" spans="1:14" x14ac:dyDescent="0.25">
      <c r="A274">
        <v>272</v>
      </c>
      <c r="B274" t="s">
        <v>66</v>
      </c>
      <c r="C274">
        <v>20750601</v>
      </c>
      <c r="D274" s="13">
        <v>810444000</v>
      </c>
      <c r="J274">
        <v>272</v>
      </c>
      <c r="K274" t="s">
        <v>24</v>
      </c>
      <c r="L274">
        <v>33000</v>
      </c>
      <c r="M274" s="42">
        <v>43298</v>
      </c>
      <c r="N274">
        <v>18607223</v>
      </c>
    </row>
    <row r="275" spans="1:14" x14ac:dyDescent="0.25">
      <c r="A275">
        <v>273</v>
      </c>
      <c r="B275" t="s">
        <v>66</v>
      </c>
      <c r="C275">
        <v>20750606</v>
      </c>
      <c r="D275" s="13">
        <v>88624000</v>
      </c>
      <c r="J275">
        <v>273</v>
      </c>
      <c r="K275" t="s">
        <v>24</v>
      </c>
      <c r="L275">
        <v>33000</v>
      </c>
      <c r="M275" s="42">
        <v>43346</v>
      </c>
      <c r="N275">
        <v>943530037.89999998</v>
      </c>
    </row>
    <row r="276" spans="1:14" x14ac:dyDescent="0.25">
      <c r="A276">
        <v>274</v>
      </c>
      <c r="B276" t="s">
        <v>66</v>
      </c>
      <c r="C276">
        <v>20750611</v>
      </c>
      <c r="D276" s="13">
        <v>288932750</v>
      </c>
      <c r="J276">
        <v>274</v>
      </c>
      <c r="K276" t="s">
        <v>24</v>
      </c>
      <c r="L276">
        <v>33000</v>
      </c>
      <c r="M276" s="42">
        <v>43468</v>
      </c>
      <c r="N276">
        <v>470667393.89999998</v>
      </c>
    </row>
    <row r="277" spans="1:14" x14ac:dyDescent="0.25">
      <c r="A277">
        <v>275</v>
      </c>
      <c r="B277" t="s">
        <v>66</v>
      </c>
      <c r="C277">
        <v>20750618</v>
      </c>
      <c r="D277" s="13">
        <v>915216999</v>
      </c>
      <c r="J277">
        <v>275</v>
      </c>
      <c r="K277" t="s">
        <v>24</v>
      </c>
      <c r="L277">
        <v>11000</v>
      </c>
      <c r="M277" s="42">
        <v>43403</v>
      </c>
      <c r="N277">
        <v>2321225285</v>
      </c>
    </row>
    <row r="278" spans="1:14" x14ac:dyDescent="0.25">
      <c r="A278">
        <v>276</v>
      </c>
      <c r="B278" t="s">
        <v>66</v>
      </c>
      <c r="C278">
        <v>20750621</v>
      </c>
      <c r="D278" s="13">
        <v>1210945114</v>
      </c>
      <c r="J278">
        <v>276</v>
      </c>
      <c r="K278" t="s">
        <v>24</v>
      </c>
      <c r="L278">
        <v>11000</v>
      </c>
      <c r="M278" s="42">
        <v>43525</v>
      </c>
      <c r="N278">
        <v>1210247269</v>
      </c>
    </row>
    <row r="279" spans="1:14" x14ac:dyDescent="0.25">
      <c r="A279">
        <v>277</v>
      </c>
      <c r="B279" t="s">
        <v>66</v>
      </c>
      <c r="C279">
        <v>20750711</v>
      </c>
      <c r="D279" s="13">
        <v>282304750</v>
      </c>
      <c r="J279">
        <v>277</v>
      </c>
      <c r="K279" t="s">
        <v>24</v>
      </c>
      <c r="L279">
        <v>33000</v>
      </c>
      <c r="M279" s="42">
        <v>43348</v>
      </c>
      <c r="N279">
        <v>396651437.69999999</v>
      </c>
    </row>
    <row r="280" spans="1:14" x14ac:dyDescent="0.25">
      <c r="A280">
        <v>278</v>
      </c>
      <c r="B280" t="s">
        <v>66</v>
      </c>
      <c r="C280">
        <v>20750715</v>
      </c>
      <c r="D280" s="13">
        <v>84467784</v>
      </c>
      <c r="J280">
        <v>278</v>
      </c>
      <c r="K280" t="s">
        <v>24</v>
      </c>
      <c r="L280">
        <v>33000</v>
      </c>
      <c r="M280" s="42">
        <v>43501</v>
      </c>
      <c r="N280">
        <v>1352101011</v>
      </c>
    </row>
    <row r="281" spans="1:14" x14ac:dyDescent="0.25">
      <c r="A281">
        <v>279</v>
      </c>
      <c r="B281" t="s">
        <v>66</v>
      </c>
      <c r="C281">
        <v>20750802</v>
      </c>
      <c r="D281" s="13">
        <v>164639488</v>
      </c>
      <c r="J281">
        <v>279</v>
      </c>
      <c r="K281" t="s">
        <v>24</v>
      </c>
      <c r="L281">
        <v>33000</v>
      </c>
      <c r="M281" s="42">
        <v>43536</v>
      </c>
      <c r="N281">
        <v>971745815.29999995</v>
      </c>
    </row>
    <row r="282" spans="1:14" x14ac:dyDescent="0.25">
      <c r="A282">
        <v>280</v>
      </c>
      <c r="B282" t="s">
        <v>66</v>
      </c>
      <c r="C282">
        <v>20750809</v>
      </c>
      <c r="D282" s="13">
        <v>1377036000</v>
      </c>
      <c r="J282">
        <v>280</v>
      </c>
      <c r="K282" t="s">
        <v>24</v>
      </c>
      <c r="L282">
        <v>33000</v>
      </c>
      <c r="M282" s="42">
        <v>43350</v>
      </c>
      <c r="N282">
        <v>1312537847</v>
      </c>
    </row>
    <row r="283" spans="1:14" x14ac:dyDescent="0.25">
      <c r="A283">
        <v>281</v>
      </c>
      <c r="B283" t="s">
        <v>66</v>
      </c>
      <c r="C283">
        <v>20750819</v>
      </c>
      <c r="D283" s="13">
        <v>995013861.70000005</v>
      </c>
      <c r="J283">
        <v>281</v>
      </c>
      <c r="K283" t="s">
        <v>24</v>
      </c>
      <c r="L283">
        <v>11000</v>
      </c>
      <c r="M283" s="42">
        <v>43348</v>
      </c>
      <c r="N283">
        <v>1024186198</v>
      </c>
    </row>
    <row r="284" spans="1:14" x14ac:dyDescent="0.25">
      <c r="A284">
        <v>282</v>
      </c>
      <c r="B284" t="s">
        <v>66</v>
      </c>
      <c r="C284">
        <v>20750904</v>
      </c>
      <c r="D284" s="13">
        <v>238236584</v>
      </c>
      <c r="J284">
        <v>282</v>
      </c>
      <c r="K284" t="s">
        <v>24</v>
      </c>
      <c r="L284">
        <v>33000</v>
      </c>
      <c r="M284" s="42">
        <v>43420</v>
      </c>
      <c r="N284">
        <v>1519642015</v>
      </c>
    </row>
    <row r="285" spans="1:14" x14ac:dyDescent="0.25">
      <c r="A285">
        <v>283</v>
      </c>
      <c r="B285" t="s">
        <v>66</v>
      </c>
      <c r="C285">
        <v>20750912</v>
      </c>
      <c r="D285" s="13">
        <v>41025000</v>
      </c>
      <c r="J285">
        <v>283</v>
      </c>
      <c r="K285" t="s">
        <v>24</v>
      </c>
      <c r="L285">
        <v>33000</v>
      </c>
      <c r="M285" s="42">
        <v>43537</v>
      </c>
      <c r="N285">
        <v>1282019658</v>
      </c>
    </row>
    <row r="286" spans="1:14" x14ac:dyDescent="0.25">
      <c r="A286">
        <v>284</v>
      </c>
      <c r="B286" t="s">
        <v>66</v>
      </c>
      <c r="C286">
        <v>20751006</v>
      </c>
      <c r="D286" s="13">
        <v>183675000</v>
      </c>
      <c r="J286">
        <v>284</v>
      </c>
      <c r="K286" t="s">
        <v>24</v>
      </c>
      <c r="L286">
        <v>33000</v>
      </c>
      <c r="M286" s="42">
        <v>43410</v>
      </c>
      <c r="N286">
        <v>3237255682</v>
      </c>
    </row>
    <row r="287" spans="1:14" x14ac:dyDescent="0.25">
      <c r="A287">
        <v>285</v>
      </c>
      <c r="B287" t="s">
        <v>66</v>
      </c>
      <c r="C287">
        <v>20751007</v>
      </c>
      <c r="D287" s="13">
        <v>1488324750</v>
      </c>
      <c r="J287">
        <v>285</v>
      </c>
      <c r="K287" t="s">
        <v>24</v>
      </c>
      <c r="L287">
        <v>11000</v>
      </c>
      <c r="M287" s="42">
        <v>43360</v>
      </c>
      <c r="N287">
        <v>1317367392</v>
      </c>
    </row>
    <row r="288" spans="1:14" x14ac:dyDescent="0.25">
      <c r="A288">
        <v>286</v>
      </c>
      <c r="B288" t="s">
        <v>66</v>
      </c>
      <c r="C288">
        <v>20751024</v>
      </c>
      <c r="D288" s="13">
        <v>895484743</v>
      </c>
      <c r="J288">
        <v>286</v>
      </c>
      <c r="K288" t="s">
        <v>24</v>
      </c>
      <c r="L288">
        <v>33000</v>
      </c>
      <c r="M288" s="42">
        <v>43503</v>
      </c>
      <c r="N288">
        <v>1975021671</v>
      </c>
    </row>
    <row r="289" spans="1:14" x14ac:dyDescent="0.25">
      <c r="A289">
        <v>287</v>
      </c>
      <c r="B289" t="s">
        <v>66</v>
      </c>
      <c r="C289">
        <v>20751028</v>
      </c>
      <c r="D289" s="13">
        <v>1336431250</v>
      </c>
      <c r="J289">
        <v>287</v>
      </c>
      <c r="K289" t="s">
        <v>24</v>
      </c>
      <c r="L289">
        <v>11000</v>
      </c>
      <c r="M289" s="42">
        <v>43347</v>
      </c>
      <c r="N289">
        <v>528029198.80000001</v>
      </c>
    </row>
    <row r="290" spans="1:14" x14ac:dyDescent="0.25">
      <c r="A290">
        <v>288</v>
      </c>
      <c r="B290" t="s">
        <v>66</v>
      </c>
      <c r="C290">
        <v>20751113</v>
      </c>
      <c r="D290" s="13">
        <v>107520750</v>
      </c>
      <c r="J290">
        <v>288</v>
      </c>
      <c r="K290" t="s">
        <v>24</v>
      </c>
      <c r="L290">
        <v>11000</v>
      </c>
      <c r="M290" s="42">
        <v>43405</v>
      </c>
      <c r="N290">
        <v>1441548910</v>
      </c>
    </row>
    <row r="291" spans="1:14" x14ac:dyDescent="0.25">
      <c r="A291">
        <v>289</v>
      </c>
      <c r="B291" t="s">
        <v>66</v>
      </c>
      <c r="C291">
        <v>20750413</v>
      </c>
      <c r="D291" s="13">
        <v>0</v>
      </c>
      <c r="J291">
        <v>289</v>
      </c>
      <c r="K291" t="s">
        <v>24</v>
      </c>
      <c r="L291">
        <v>11000</v>
      </c>
      <c r="M291" s="42">
        <v>43437</v>
      </c>
      <c r="N291">
        <v>1528037236</v>
      </c>
    </row>
    <row r="292" spans="1:14" x14ac:dyDescent="0.25">
      <c r="A292">
        <v>290</v>
      </c>
      <c r="B292" t="s">
        <v>66</v>
      </c>
      <c r="C292">
        <v>20750417</v>
      </c>
      <c r="D292" s="13">
        <v>456589500</v>
      </c>
      <c r="J292">
        <v>290</v>
      </c>
      <c r="K292" t="s">
        <v>24</v>
      </c>
      <c r="L292">
        <v>15000</v>
      </c>
      <c r="M292" s="42">
        <v>43308</v>
      </c>
      <c r="N292">
        <v>85988766.290000007</v>
      </c>
    </row>
    <row r="293" spans="1:14" x14ac:dyDescent="0.25">
      <c r="A293">
        <v>291</v>
      </c>
      <c r="B293" t="s">
        <v>66</v>
      </c>
      <c r="C293">
        <v>20750507</v>
      </c>
      <c r="D293" s="13">
        <v>335504000</v>
      </c>
      <c r="J293">
        <v>291</v>
      </c>
      <c r="K293" t="s">
        <v>24</v>
      </c>
      <c r="L293">
        <v>32000</v>
      </c>
      <c r="M293" s="42">
        <v>43352</v>
      </c>
      <c r="N293">
        <v>10956059</v>
      </c>
    </row>
    <row r="294" spans="1:14" x14ac:dyDescent="0.25">
      <c r="A294">
        <v>292</v>
      </c>
      <c r="B294" t="s">
        <v>66</v>
      </c>
      <c r="C294">
        <v>20750508</v>
      </c>
      <c r="D294" s="13">
        <v>974430900</v>
      </c>
      <c r="J294">
        <v>292</v>
      </c>
      <c r="K294" t="s">
        <v>24</v>
      </c>
      <c r="L294">
        <v>11000</v>
      </c>
      <c r="M294" s="42">
        <v>43371</v>
      </c>
      <c r="N294">
        <v>754447110.70000005</v>
      </c>
    </row>
    <row r="295" spans="1:14" x14ac:dyDescent="0.25">
      <c r="A295">
        <v>293</v>
      </c>
      <c r="B295" t="s">
        <v>66</v>
      </c>
      <c r="C295">
        <v>20750513</v>
      </c>
      <c r="D295" s="13">
        <v>370350750</v>
      </c>
      <c r="J295">
        <v>293</v>
      </c>
      <c r="K295" t="s">
        <v>24</v>
      </c>
      <c r="L295">
        <v>11000</v>
      </c>
      <c r="M295" s="42">
        <v>43457</v>
      </c>
      <c r="N295">
        <v>1484606396</v>
      </c>
    </row>
    <row r="296" spans="1:14" x14ac:dyDescent="0.25">
      <c r="A296">
        <v>294</v>
      </c>
      <c r="B296" t="s">
        <v>66</v>
      </c>
      <c r="C296">
        <v>20750517</v>
      </c>
      <c r="D296" s="13">
        <v>1285718609</v>
      </c>
      <c r="J296">
        <v>294</v>
      </c>
      <c r="K296" t="s">
        <v>24</v>
      </c>
      <c r="L296">
        <v>11000</v>
      </c>
      <c r="M296" s="42">
        <v>43445</v>
      </c>
      <c r="N296">
        <v>2495629770</v>
      </c>
    </row>
    <row r="297" spans="1:14" x14ac:dyDescent="0.25">
      <c r="A297">
        <v>295</v>
      </c>
      <c r="B297" t="s">
        <v>66</v>
      </c>
      <c r="C297">
        <v>20750520</v>
      </c>
      <c r="D297" s="13">
        <v>549466000</v>
      </c>
      <c r="J297">
        <v>295</v>
      </c>
      <c r="K297" t="s">
        <v>24</v>
      </c>
      <c r="L297">
        <v>33000</v>
      </c>
      <c r="M297" s="42">
        <v>43358</v>
      </c>
      <c r="N297">
        <v>688374</v>
      </c>
    </row>
    <row r="298" spans="1:14" x14ac:dyDescent="0.25">
      <c r="A298">
        <v>296</v>
      </c>
      <c r="B298" t="s">
        <v>66</v>
      </c>
      <c r="C298">
        <v>20750521</v>
      </c>
      <c r="D298" s="13">
        <v>808341750</v>
      </c>
      <c r="J298">
        <v>296</v>
      </c>
      <c r="K298" t="s">
        <v>24</v>
      </c>
      <c r="L298">
        <v>11000</v>
      </c>
      <c r="M298" s="42">
        <v>43440</v>
      </c>
      <c r="N298">
        <v>1758964532</v>
      </c>
    </row>
    <row r="299" spans="1:14" x14ac:dyDescent="0.25">
      <c r="A299">
        <v>297</v>
      </c>
      <c r="B299" t="s">
        <v>66</v>
      </c>
      <c r="C299">
        <v>20750524</v>
      </c>
      <c r="D299" s="13">
        <v>2125260189</v>
      </c>
      <c r="J299">
        <v>297</v>
      </c>
      <c r="K299" t="s">
        <v>24</v>
      </c>
      <c r="L299">
        <v>33000</v>
      </c>
      <c r="M299" s="42">
        <v>43375</v>
      </c>
      <c r="N299">
        <v>981729708.5</v>
      </c>
    </row>
    <row r="300" spans="1:14" x14ac:dyDescent="0.25">
      <c r="A300">
        <v>298</v>
      </c>
      <c r="B300" t="s">
        <v>66</v>
      </c>
      <c r="C300">
        <v>20750527</v>
      </c>
      <c r="D300" s="13">
        <v>698949000</v>
      </c>
      <c r="J300">
        <v>298</v>
      </c>
      <c r="K300" t="s">
        <v>24</v>
      </c>
      <c r="L300">
        <v>14000</v>
      </c>
      <c r="M300" s="42">
        <v>43426</v>
      </c>
      <c r="N300">
        <v>107966973.3</v>
      </c>
    </row>
    <row r="301" spans="1:14" x14ac:dyDescent="0.25">
      <c r="A301">
        <v>299</v>
      </c>
      <c r="B301" t="s">
        <v>66</v>
      </c>
      <c r="C301">
        <v>20750607</v>
      </c>
      <c r="D301" s="13">
        <v>579551250</v>
      </c>
      <c r="J301">
        <v>299</v>
      </c>
      <c r="K301" t="s">
        <v>24</v>
      </c>
      <c r="L301">
        <v>32000</v>
      </c>
      <c r="M301" s="42">
        <v>43315</v>
      </c>
      <c r="N301">
        <v>9850350</v>
      </c>
    </row>
    <row r="302" spans="1:14" x14ac:dyDescent="0.25">
      <c r="A302">
        <v>300</v>
      </c>
      <c r="B302" t="s">
        <v>66</v>
      </c>
      <c r="C302">
        <v>20750614</v>
      </c>
      <c r="D302" s="13">
        <v>741618980.70000005</v>
      </c>
      <c r="J302">
        <v>300</v>
      </c>
      <c r="K302" t="s">
        <v>24</v>
      </c>
      <c r="L302">
        <v>33000</v>
      </c>
      <c r="M302" s="42">
        <v>43318</v>
      </c>
      <c r="N302">
        <v>1189778986</v>
      </c>
    </row>
    <row r="303" spans="1:14" x14ac:dyDescent="0.25">
      <c r="A303">
        <v>301</v>
      </c>
      <c r="B303" t="s">
        <v>66</v>
      </c>
      <c r="C303">
        <v>20750626</v>
      </c>
      <c r="D303" s="13">
        <v>135652000</v>
      </c>
      <c r="J303">
        <v>301</v>
      </c>
      <c r="K303" t="s">
        <v>24</v>
      </c>
      <c r="L303">
        <v>33000</v>
      </c>
      <c r="M303" s="42">
        <v>43513</v>
      </c>
      <c r="N303">
        <v>1028170638</v>
      </c>
    </row>
    <row r="304" spans="1:14" x14ac:dyDescent="0.25">
      <c r="A304">
        <v>302</v>
      </c>
      <c r="B304" t="s">
        <v>66</v>
      </c>
      <c r="C304">
        <v>20750727</v>
      </c>
      <c r="D304" s="13">
        <v>491714269.89999998</v>
      </c>
      <c r="J304">
        <v>302</v>
      </c>
      <c r="K304" t="s">
        <v>24</v>
      </c>
      <c r="L304">
        <v>33000</v>
      </c>
      <c r="M304" s="42">
        <v>43426</v>
      </c>
      <c r="N304">
        <v>503564287.5</v>
      </c>
    </row>
    <row r="305" spans="1:14" x14ac:dyDescent="0.25">
      <c r="A305">
        <v>303</v>
      </c>
      <c r="B305" t="s">
        <v>66</v>
      </c>
      <c r="C305">
        <v>20750901</v>
      </c>
      <c r="D305" s="13">
        <v>517867000</v>
      </c>
      <c r="J305">
        <v>303</v>
      </c>
      <c r="K305" t="s">
        <v>24</v>
      </c>
      <c r="L305">
        <v>15000</v>
      </c>
      <c r="M305" s="42">
        <v>43375</v>
      </c>
      <c r="N305">
        <v>6676299.3099999996</v>
      </c>
    </row>
    <row r="306" spans="1:14" x14ac:dyDescent="0.25">
      <c r="A306">
        <v>304</v>
      </c>
      <c r="B306" t="s">
        <v>66</v>
      </c>
      <c r="C306">
        <v>20751022</v>
      </c>
      <c r="D306" s="13">
        <v>617124500</v>
      </c>
      <c r="J306">
        <v>304</v>
      </c>
      <c r="K306" t="s">
        <v>24</v>
      </c>
      <c r="L306">
        <v>33000</v>
      </c>
      <c r="M306" s="42">
        <v>43399</v>
      </c>
      <c r="N306">
        <v>1052313664</v>
      </c>
    </row>
    <row r="307" spans="1:14" x14ac:dyDescent="0.25">
      <c r="A307">
        <v>305</v>
      </c>
      <c r="B307" t="s">
        <v>66</v>
      </c>
      <c r="C307">
        <v>20751102</v>
      </c>
      <c r="D307" s="13">
        <v>268614893</v>
      </c>
      <c r="J307">
        <v>305</v>
      </c>
      <c r="K307" t="s">
        <v>24</v>
      </c>
      <c r="L307">
        <v>33000</v>
      </c>
      <c r="M307" s="42">
        <v>43406</v>
      </c>
      <c r="N307">
        <v>1402021713</v>
      </c>
    </row>
    <row r="308" spans="1:14" x14ac:dyDescent="0.25">
      <c r="A308">
        <v>306</v>
      </c>
      <c r="B308" t="s">
        <v>66</v>
      </c>
      <c r="C308">
        <v>20751114</v>
      </c>
      <c r="D308" s="13">
        <v>334148250</v>
      </c>
      <c r="J308">
        <v>306</v>
      </c>
      <c r="K308" t="s">
        <v>24</v>
      </c>
      <c r="L308">
        <v>33000</v>
      </c>
      <c r="M308" s="42">
        <v>43443</v>
      </c>
      <c r="N308">
        <v>1336851959</v>
      </c>
    </row>
    <row r="309" spans="1:14" x14ac:dyDescent="0.25">
      <c r="A309">
        <v>307</v>
      </c>
      <c r="B309" t="s">
        <v>66</v>
      </c>
      <c r="C309">
        <v>20751122</v>
      </c>
      <c r="D309" s="13">
        <v>1860400250</v>
      </c>
      <c r="J309">
        <v>307</v>
      </c>
      <c r="K309" t="s">
        <v>24</v>
      </c>
      <c r="L309">
        <v>14000</v>
      </c>
      <c r="M309" s="42">
        <v>43425</v>
      </c>
      <c r="N309">
        <v>74264602.239999995</v>
      </c>
    </row>
    <row r="310" spans="1:14" x14ac:dyDescent="0.25">
      <c r="A310">
        <v>308</v>
      </c>
      <c r="B310" t="s">
        <v>66</v>
      </c>
      <c r="C310">
        <v>20750411</v>
      </c>
      <c r="D310" s="13">
        <v>732881750</v>
      </c>
      <c r="J310">
        <v>308</v>
      </c>
      <c r="K310" t="s">
        <v>24</v>
      </c>
      <c r="L310">
        <v>11000</v>
      </c>
      <c r="M310" s="42">
        <v>43396</v>
      </c>
      <c r="N310">
        <v>573714858.5</v>
      </c>
    </row>
    <row r="311" spans="1:14" x14ac:dyDescent="0.25">
      <c r="A311">
        <v>309</v>
      </c>
      <c r="B311" t="s">
        <v>66</v>
      </c>
      <c r="C311">
        <v>20750505</v>
      </c>
      <c r="D311" s="13">
        <v>1997426250</v>
      </c>
      <c r="J311">
        <v>309</v>
      </c>
      <c r="K311" t="s">
        <v>24</v>
      </c>
      <c r="L311">
        <v>33000</v>
      </c>
      <c r="M311" s="42">
        <v>43383</v>
      </c>
      <c r="N311">
        <v>2697262871</v>
      </c>
    </row>
    <row r="312" spans="1:14" x14ac:dyDescent="0.25">
      <c r="A312">
        <v>310</v>
      </c>
      <c r="B312" t="s">
        <v>66</v>
      </c>
      <c r="C312">
        <v>20750526</v>
      </c>
      <c r="D312" s="13">
        <v>830661750</v>
      </c>
      <c r="J312">
        <v>310</v>
      </c>
      <c r="K312" t="s">
        <v>24</v>
      </c>
      <c r="L312">
        <v>33000</v>
      </c>
      <c r="M312" s="42">
        <v>43323</v>
      </c>
      <c r="N312">
        <v>6254744</v>
      </c>
    </row>
    <row r="313" spans="1:14" x14ac:dyDescent="0.25">
      <c r="A313">
        <v>311</v>
      </c>
      <c r="B313" t="s">
        <v>66</v>
      </c>
      <c r="C313">
        <v>20750528</v>
      </c>
      <c r="D313" s="13">
        <v>1586964220</v>
      </c>
      <c r="J313">
        <v>311</v>
      </c>
      <c r="K313" t="s">
        <v>24</v>
      </c>
      <c r="L313">
        <v>33000</v>
      </c>
      <c r="M313" s="42">
        <v>43324</v>
      </c>
      <c r="N313">
        <v>1933546496</v>
      </c>
    </row>
    <row r="314" spans="1:14" x14ac:dyDescent="0.25">
      <c r="A314">
        <v>312</v>
      </c>
      <c r="B314" t="s">
        <v>66</v>
      </c>
      <c r="C314">
        <v>20750605</v>
      </c>
      <c r="D314" s="13">
        <v>1081400333</v>
      </c>
      <c r="J314">
        <v>312</v>
      </c>
      <c r="K314" t="s">
        <v>24</v>
      </c>
      <c r="L314">
        <v>15000</v>
      </c>
      <c r="M314" s="42">
        <v>43324</v>
      </c>
      <c r="N314">
        <v>56982089.990000002</v>
      </c>
    </row>
    <row r="315" spans="1:14" x14ac:dyDescent="0.25">
      <c r="A315">
        <v>313</v>
      </c>
      <c r="B315" t="s">
        <v>66</v>
      </c>
      <c r="C315">
        <v>20750612</v>
      </c>
      <c r="D315" s="13">
        <v>651107000</v>
      </c>
      <c r="J315">
        <v>313</v>
      </c>
      <c r="K315" t="s">
        <v>24</v>
      </c>
      <c r="L315">
        <v>33000</v>
      </c>
      <c r="M315" s="42">
        <v>43388</v>
      </c>
      <c r="N315">
        <v>1146294961</v>
      </c>
    </row>
    <row r="316" spans="1:14" x14ac:dyDescent="0.25">
      <c r="A316">
        <v>314</v>
      </c>
      <c r="B316" t="s">
        <v>66</v>
      </c>
      <c r="C316">
        <v>20750625</v>
      </c>
      <c r="D316" s="13">
        <v>105165750</v>
      </c>
      <c r="J316">
        <v>314</v>
      </c>
      <c r="K316" t="s">
        <v>24</v>
      </c>
      <c r="L316">
        <v>33000</v>
      </c>
      <c r="M316" s="42">
        <v>43382</v>
      </c>
      <c r="N316">
        <v>1209570595</v>
      </c>
    </row>
    <row r="317" spans="1:14" x14ac:dyDescent="0.25">
      <c r="A317">
        <v>315</v>
      </c>
      <c r="B317" t="s">
        <v>66</v>
      </c>
      <c r="C317">
        <v>20750713</v>
      </c>
      <c r="D317" s="13">
        <v>1176429250</v>
      </c>
      <c r="J317">
        <v>315</v>
      </c>
      <c r="K317" t="s">
        <v>24</v>
      </c>
      <c r="L317">
        <v>14000</v>
      </c>
      <c r="M317" s="42">
        <v>43381</v>
      </c>
      <c r="N317">
        <v>62228802.670000002</v>
      </c>
    </row>
    <row r="318" spans="1:14" x14ac:dyDescent="0.25">
      <c r="A318">
        <v>316</v>
      </c>
      <c r="B318" t="s">
        <v>66</v>
      </c>
      <c r="C318">
        <v>20750728</v>
      </c>
      <c r="D318" s="13">
        <v>1151224495</v>
      </c>
      <c r="J318">
        <v>316</v>
      </c>
      <c r="K318" t="s">
        <v>24</v>
      </c>
      <c r="L318">
        <v>11000</v>
      </c>
      <c r="M318" s="42">
        <v>43332</v>
      </c>
      <c r="N318">
        <v>759122390.89999998</v>
      </c>
    </row>
    <row r="319" spans="1:14" x14ac:dyDescent="0.25">
      <c r="A319">
        <v>317</v>
      </c>
      <c r="B319" t="s">
        <v>66</v>
      </c>
      <c r="C319">
        <v>20750806</v>
      </c>
      <c r="D319" s="13">
        <v>375412674.30000001</v>
      </c>
      <c r="J319">
        <v>317</v>
      </c>
      <c r="K319" t="s">
        <v>24</v>
      </c>
      <c r="L319">
        <v>14000</v>
      </c>
      <c r="M319" s="42">
        <v>43334</v>
      </c>
      <c r="N319">
        <v>32426469</v>
      </c>
    </row>
    <row r="320" spans="1:14" x14ac:dyDescent="0.25">
      <c r="A320">
        <v>318</v>
      </c>
      <c r="B320" t="s">
        <v>66</v>
      </c>
      <c r="C320">
        <v>20750914</v>
      </c>
      <c r="D320" s="13">
        <v>563442000</v>
      </c>
      <c r="J320">
        <v>318</v>
      </c>
      <c r="K320" t="s">
        <v>24</v>
      </c>
      <c r="L320">
        <v>14000</v>
      </c>
      <c r="M320" s="42">
        <v>43373</v>
      </c>
      <c r="N320">
        <v>63691813.859999999</v>
      </c>
    </row>
    <row r="321" spans="1:14" x14ac:dyDescent="0.25">
      <c r="A321">
        <v>319</v>
      </c>
      <c r="B321" t="s">
        <v>66</v>
      </c>
      <c r="C321">
        <v>20750925</v>
      </c>
      <c r="D321" s="13">
        <v>158150000</v>
      </c>
      <c r="J321">
        <v>319</v>
      </c>
      <c r="K321" t="s">
        <v>24</v>
      </c>
      <c r="L321">
        <v>11000</v>
      </c>
      <c r="M321" s="42">
        <v>43336</v>
      </c>
      <c r="N321">
        <v>167962023.69999999</v>
      </c>
    </row>
    <row r="322" spans="1:14" x14ac:dyDescent="0.25">
      <c r="A322">
        <v>320</v>
      </c>
      <c r="B322" t="s">
        <v>66</v>
      </c>
      <c r="C322">
        <v>20750927</v>
      </c>
      <c r="D322" s="13">
        <v>1517274581</v>
      </c>
      <c r="J322">
        <v>320</v>
      </c>
      <c r="K322" t="s">
        <v>24</v>
      </c>
      <c r="L322">
        <v>14000</v>
      </c>
      <c r="M322" s="42">
        <v>43452</v>
      </c>
      <c r="N322">
        <v>33136948.84</v>
      </c>
    </row>
    <row r="323" spans="1:14" x14ac:dyDescent="0.25">
      <c r="A323">
        <v>321</v>
      </c>
      <c r="B323" t="s">
        <v>66</v>
      </c>
      <c r="C323">
        <v>20751009</v>
      </c>
      <c r="D323" s="13">
        <v>304825000</v>
      </c>
      <c r="J323">
        <v>321</v>
      </c>
      <c r="K323" t="s">
        <v>24</v>
      </c>
      <c r="L323">
        <v>11000</v>
      </c>
      <c r="M323" s="42">
        <v>43337</v>
      </c>
      <c r="N323">
        <v>9444244.5099999998</v>
      </c>
    </row>
    <row r="324" spans="1:14" x14ac:dyDescent="0.25">
      <c r="A324">
        <v>322</v>
      </c>
      <c r="B324" t="s">
        <v>66</v>
      </c>
      <c r="C324">
        <v>20751013</v>
      </c>
      <c r="D324" s="13">
        <v>990295750</v>
      </c>
      <c r="J324">
        <v>322</v>
      </c>
      <c r="K324" t="s">
        <v>24</v>
      </c>
      <c r="L324">
        <v>33000</v>
      </c>
      <c r="M324" s="42">
        <v>43340</v>
      </c>
      <c r="N324">
        <v>339832085.69999999</v>
      </c>
    </row>
    <row r="325" spans="1:14" x14ac:dyDescent="0.25">
      <c r="A325">
        <v>323</v>
      </c>
      <c r="B325" t="s">
        <v>66</v>
      </c>
      <c r="C325">
        <v>20751016</v>
      </c>
      <c r="D325" s="13">
        <v>493989750</v>
      </c>
      <c r="J325">
        <v>323</v>
      </c>
      <c r="K325" t="s">
        <v>24</v>
      </c>
      <c r="L325">
        <v>32000</v>
      </c>
      <c r="M325" s="42">
        <v>43339</v>
      </c>
      <c r="N325">
        <v>74129</v>
      </c>
    </row>
    <row r="326" spans="1:14" x14ac:dyDescent="0.25">
      <c r="A326">
        <v>324</v>
      </c>
      <c r="B326" t="s">
        <v>66</v>
      </c>
      <c r="C326">
        <v>20751020</v>
      </c>
      <c r="D326" s="13">
        <v>196775950</v>
      </c>
      <c r="J326">
        <v>324</v>
      </c>
      <c r="K326" t="s">
        <v>24</v>
      </c>
      <c r="L326">
        <v>15000</v>
      </c>
      <c r="M326" s="42">
        <v>43527</v>
      </c>
      <c r="N326">
        <v>14689608.5</v>
      </c>
    </row>
    <row r="327" spans="1:14" x14ac:dyDescent="0.25">
      <c r="A327">
        <v>325</v>
      </c>
      <c r="B327" t="s">
        <v>66</v>
      </c>
      <c r="C327">
        <v>20751106</v>
      </c>
      <c r="D327" s="13">
        <v>640642638</v>
      </c>
      <c r="J327">
        <v>325</v>
      </c>
      <c r="K327" t="s">
        <v>24</v>
      </c>
      <c r="L327">
        <v>14000</v>
      </c>
      <c r="M327" s="42">
        <v>43343</v>
      </c>
      <c r="N327">
        <v>25082584.23</v>
      </c>
    </row>
    <row r="328" spans="1:14" x14ac:dyDescent="0.25">
      <c r="A328">
        <v>326</v>
      </c>
      <c r="B328" t="s">
        <v>66</v>
      </c>
      <c r="C328">
        <v>20751107</v>
      </c>
      <c r="D328" s="13">
        <v>851983870</v>
      </c>
      <c r="J328">
        <v>326</v>
      </c>
      <c r="K328" t="s">
        <v>24</v>
      </c>
      <c r="L328">
        <v>33000</v>
      </c>
      <c r="M328" s="42">
        <v>43345</v>
      </c>
      <c r="N328">
        <v>378567513</v>
      </c>
    </row>
    <row r="329" spans="1:14" x14ac:dyDescent="0.25">
      <c r="A329">
        <v>327</v>
      </c>
      <c r="B329" t="s">
        <v>66</v>
      </c>
      <c r="C329">
        <v>20751108</v>
      </c>
      <c r="D329" s="13">
        <v>381146000</v>
      </c>
      <c r="J329">
        <v>327</v>
      </c>
      <c r="K329" t="s">
        <v>24</v>
      </c>
      <c r="L329">
        <v>14000</v>
      </c>
      <c r="M329" s="42">
        <v>43350</v>
      </c>
      <c r="N329">
        <v>563371485.89999998</v>
      </c>
    </row>
    <row r="330" spans="1:14" x14ac:dyDescent="0.25">
      <c r="A330">
        <v>328</v>
      </c>
      <c r="B330" t="s">
        <v>66</v>
      </c>
      <c r="C330">
        <v>20751110</v>
      </c>
      <c r="D330" s="13">
        <v>760113100</v>
      </c>
      <c r="J330">
        <v>328</v>
      </c>
      <c r="K330" t="s">
        <v>24</v>
      </c>
      <c r="L330">
        <v>14000</v>
      </c>
      <c r="M330" s="42">
        <v>43503</v>
      </c>
      <c r="N330">
        <v>399519569.19999999</v>
      </c>
    </row>
    <row r="331" spans="1:14" x14ac:dyDescent="0.25">
      <c r="A331">
        <v>329</v>
      </c>
      <c r="B331" t="s">
        <v>66</v>
      </c>
      <c r="C331">
        <v>20751123</v>
      </c>
      <c r="D331" s="13">
        <v>1335188600</v>
      </c>
      <c r="J331">
        <v>329</v>
      </c>
      <c r="K331" t="s">
        <v>24</v>
      </c>
      <c r="L331">
        <v>15000</v>
      </c>
      <c r="M331" s="42">
        <v>43348</v>
      </c>
      <c r="N331">
        <v>16206144.970000001</v>
      </c>
    </row>
    <row r="332" spans="1:14" x14ac:dyDescent="0.25">
      <c r="A332">
        <v>330</v>
      </c>
      <c r="B332" t="s">
        <v>66</v>
      </c>
      <c r="C332">
        <v>20751126</v>
      </c>
      <c r="D332" s="13">
        <v>1256606123</v>
      </c>
      <c r="J332">
        <v>330</v>
      </c>
      <c r="K332" t="s">
        <v>24</v>
      </c>
      <c r="L332">
        <v>33000</v>
      </c>
      <c r="M332" s="42">
        <v>43467</v>
      </c>
      <c r="N332">
        <v>999447174.79999995</v>
      </c>
    </row>
    <row r="333" spans="1:14" x14ac:dyDescent="0.25">
      <c r="A333">
        <v>331</v>
      </c>
      <c r="B333" t="s">
        <v>66</v>
      </c>
      <c r="C333">
        <v>20750403</v>
      </c>
      <c r="D333" s="13">
        <v>375815500</v>
      </c>
      <c r="J333">
        <v>331</v>
      </c>
      <c r="K333" t="s">
        <v>24</v>
      </c>
      <c r="L333">
        <v>11000</v>
      </c>
      <c r="M333" s="42">
        <v>43513</v>
      </c>
      <c r="N333">
        <v>2360819891</v>
      </c>
    </row>
    <row r="334" spans="1:14" x14ac:dyDescent="0.25">
      <c r="A334">
        <v>332</v>
      </c>
      <c r="B334" t="s">
        <v>66</v>
      </c>
      <c r="C334">
        <v>20750410</v>
      </c>
      <c r="D334" s="13">
        <v>1017711500</v>
      </c>
      <c r="J334">
        <v>332</v>
      </c>
      <c r="K334" t="s">
        <v>24</v>
      </c>
      <c r="L334">
        <v>15000</v>
      </c>
      <c r="M334" s="42">
        <v>43354</v>
      </c>
      <c r="N334">
        <v>81315052.689999998</v>
      </c>
    </row>
    <row r="335" spans="1:14" x14ac:dyDescent="0.25">
      <c r="A335">
        <v>333</v>
      </c>
      <c r="B335" t="s">
        <v>66</v>
      </c>
      <c r="C335">
        <v>20750423</v>
      </c>
      <c r="D335" s="13">
        <v>-33736000</v>
      </c>
      <c r="J335">
        <v>333</v>
      </c>
      <c r="K335" t="s">
        <v>24</v>
      </c>
      <c r="L335">
        <v>32000</v>
      </c>
      <c r="M335" s="42">
        <v>43354</v>
      </c>
      <c r="N335">
        <v>14484617</v>
      </c>
    </row>
    <row r="336" spans="1:14" x14ac:dyDescent="0.25">
      <c r="A336">
        <v>334</v>
      </c>
      <c r="B336" t="s">
        <v>66</v>
      </c>
      <c r="C336">
        <v>20750428</v>
      </c>
      <c r="D336" s="13">
        <v>928189250</v>
      </c>
      <c r="J336">
        <v>334</v>
      </c>
      <c r="K336" t="s">
        <v>24</v>
      </c>
      <c r="L336">
        <v>14000</v>
      </c>
      <c r="M336" s="42">
        <v>43471</v>
      </c>
      <c r="N336">
        <v>47721244.170000002</v>
      </c>
    </row>
    <row r="337" spans="1:14" x14ac:dyDescent="0.25">
      <c r="A337">
        <v>335</v>
      </c>
      <c r="B337" t="s">
        <v>66</v>
      </c>
      <c r="C337">
        <v>20750512</v>
      </c>
      <c r="D337" s="13">
        <v>-223989000</v>
      </c>
      <c r="J337">
        <v>335</v>
      </c>
      <c r="K337" t="s">
        <v>24</v>
      </c>
      <c r="L337">
        <v>14000</v>
      </c>
      <c r="M337" s="42">
        <v>43487</v>
      </c>
      <c r="N337">
        <v>40386992.049999997</v>
      </c>
    </row>
    <row r="338" spans="1:14" x14ac:dyDescent="0.25">
      <c r="A338">
        <v>336</v>
      </c>
      <c r="B338" t="s">
        <v>66</v>
      </c>
      <c r="C338">
        <v>20750514</v>
      </c>
      <c r="D338" s="13">
        <v>712043500</v>
      </c>
      <c r="J338">
        <v>336</v>
      </c>
      <c r="K338" t="s">
        <v>24</v>
      </c>
      <c r="L338">
        <v>33000</v>
      </c>
      <c r="M338" s="42">
        <v>43508</v>
      </c>
      <c r="N338">
        <v>791871967</v>
      </c>
    </row>
    <row r="339" spans="1:14" x14ac:dyDescent="0.25">
      <c r="A339">
        <v>337</v>
      </c>
      <c r="B339" t="s">
        <v>66</v>
      </c>
      <c r="C339">
        <v>20750531</v>
      </c>
      <c r="D339" s="13">
        <v>467108250</v>
      </c>
      <c r="J339">
        <v>337</v>
      </c>
      <c r="K339" t="s">
        <v>24</v>
      </c>
      <c r="L339">
        <v>14000</v>
      </c>
      <c r="M339" s="42">
        <v>43361</v>
      </c>
      <c r="N339">
        <v>40240363.350000001</v>
      </c>
    </row>
    <row r="340" spans="1:14" x14ac:dyDescent="0.25">
      <c r="A340">
        <v>338</v>
      </c>
      <c r="B340" t="s">
        <v>66</v>
      </c>
      <c r="C340">
        <v>20750610</v>
      </c>
      <c r="D340" s="13">
        <v>365137300</v>
      </c>
      <c r="J340">
        <v>338</v>
      </c>
      <c r="K340" t="s">
        <v>24</v>
      </c>
      <c r="L340">
        <v>32000</v>
      </c>
      <c r="M340" s="42">
        <v>43360</v>
      </c>
      <c r="N340">
        <v>30139282.800000001</v>
      </c>
    </row>
    <row r="341" spans="1:14" x14ac:dyDescent="0.25">
      <c r="A341">
        <v>339</v>
      </c>
      <c r="B341" t="s">
        <v>66</v>
      </c>
      <c r="C341">
        <v>20750616</v>
      </c>
      <c r="D341" s="13">
        <v>913270750</v>
      </c>
      <c r="J341">
        <v>339</v>
      </c>
      <c r="K341" t="s">
        <v>24</v>
      </c>
      <c r="L341">
        <v>11000</v>
      </c>
      <c r="M341" s="42">
        <v>43384</v>
      </c>
      <c r="N341">
        <v>1643894318</v>
      </c>
    </row>
    <row r="342" spans="1:14" x14ac:dyDescent="0.25">
      <c r="A342">
        <v>340</v>
      </c>
      <c r="B342" t="s">
        <v>66</v>
      </c>
      <c r="C342">
        <v>20750712</v>
      </c>
      <c r="D342" s="13">
        <v>1845134829</v>
      </c>
      <c r="J342">
        <v>340</v>
      </c>
      <c r="K342" t="s">
        <v>24</v>
      </c>
      <c r="L342">
        <v>11000</v>
      </c>
      <c r="M342" s="42">
        <v>43365</v>
      </c>
      <c r="N342">
        <v>18432766.859999999</v>
      </c>
    </row>
    <row r="343" spans="1:14" x14ac:dyDescent="0.25">
      <c r="A343">
        <v>341</v>
      </c>
      <c r="B343" t="s">
        <v>66</v>
      </c>
      <c r="C343">
        <v>20750726</v>
      </c>
      <c r="D343" s="13">
        <v>77275000</v>
      </c>
      <c r="J343">
        <v>341</v>
      </c>
      <c r="K343" t="s">
        <v>24</v>
      </c>
      <c r="L343">
        <v>15000</v>
      </c>
      <c r="M343" s="42">
        <v>43365</v>
      </c>
      <c r="N343">
        <v>16985</v>
      </c>
    </row>
    <row r="344" spans="1:14" x14ac:dyDescent="0.25">
      <c r="A344">
        <v>342</v>
      </c>
      <c r="B344" t="s">
        <v>66</v>
      </c>
      <c r="C344">
        <v>20750817</v>
      </c>
      <c r="D344" s="13">
        <v>1443513630</v>
      </c>
      <c r="J344">
        <v>342</v>
      </c>
      <c r="K344" t="s">
        <v>24</v>
      </c>
      <c r="L344">
        <v>15000</v>
      </c>
      <c r="M344" s="42">
        <v>43367</v>
      </c>
      <c r="N344">
        <v>23404094.440000001</v>
      </c>
    </row>
    <row r="345" spans="1:14" x14ac:dyDescent="0.25">
      <c r="A345">
        <v>343</v>
      </c>
      <c r="B345" t="s">
        <v>66</v>
      </c>
      <c r="C345">
        <v>20750820</v>
      </c>
      <c r="D345" s="13">
        <v>875356330</v>
      </c>
      <c r="J345">
        <v>343</v>
      </c>
      <c r="K345" t="s">
        <v>24</v>
      </c>
      <c r="L345">
        <v>15000</v>
      </c>
      <c r="M345" s="42">
        <v>43443</v>
      </c>
      <c r="N345">
        <v>3770454.22</v>
      </c>
    </row>
    <row r="346" spans="1:14" x14ac:dyDescent="0.25">
      <c r="A346">
        <v>344</v>
      </c>
      <c r="B346" t="s">
        <v>66</v>
      </c>
      <c r="C346">
        <v>20750825</v>
      </c>
      <c r="D346" s="13">
        <v>318905201</v>
      </c>
      <c r="J346">
        <v>344</v>
      </c>
      <c r="K346" t="s">
        <v>24</v>
      </c>
      <c r="L346">
        <v>15000</v>
      </c>
      <c r="M346" s="42">
        <v>43437</v>
      </c>
      <c r="N346">
        <v>55541816.579999998</v>
      </c>
    </row>
    <row r="347" spans="1:14" x14ac:dyDescent="0.25">
      <c r="A347">
        <v>345</v>
      </c>
      <c r="B347" t="s">
        <v>66</v>
      </c>
      <c r="C347">
        <v>20750827</v>
      </c>
      <c r="D347" s="13">
        <v>719618750</v>
      </c>
      <c r="J347">
        <v>345</v>
      </c>
      <c r="K347" t="s">
        <v>24</v>
      </c>
      <c r="L347">
        <v>11000</v>
      </c>
      <c r="M347" s="42">
        <v>43452</v>
      </c>
      <c r="N347">
        <v>1653814087</v>
      </c>
    </row>
    <row r="348" spans="1:14" x14ac:dyDescent="0.25">
      <c r="A348">
        <v>346</v>
      </c>
      <c r="B348" t="s">
        <v>66</v>
      </c>
      <c r="C348">
        <v>20750902</v>
      </c>
      <c r="D348" s="13">
        <v>180558000</v>
      </c>
      <c r="J348">
        <v>346</v>
      </c>
      <c r="K348" t="s">
        <v>24</v>
      </c>
      <c r="L348">
        <v>32000</v>
      </c>
      <c r="M348" s="42">
        <v>43370</v>
      </c>
      <c r="N348">
        <v>776800</v>
      </c>
    </row>
    <row r="349" spans="1:14" x14ac:dyDescent="0.25">
      <c r="A349">
        <v>347</v>
      </c>
      <c r="B349" t="s">
        <v>66</v>
      </c>
      <c r="C349">
        <v>20750906</v>
      </c>
      <c r="D349" s="13">
        <v>982781059</v>
      </c>
      <c r="J349">
        <v>347</v>
      </c>
      <c r="K349" t="s">
        <v>24</v>
      </c>
      <c r="L349">
        <v>32000</v>
      </c>
      <c r="M349" s="42">
        <v>43375</v>
      </c>
      <c r="N349">
        <v>4000</v>
      </c>
    </row>
    <row r="350" spans="1:14" x14ac:dyDescent="0.25">
      <c r="A350">
        <v>348</v>
      </c>
      <c r="B350" t="s">
        <v>66</v>
      </c>
      <c r="C350">
        <v>20750911</v>
      </c>
      <c r="D350" s="13">
        <v>450970172</v>
      </c>
      <c r="J350">
        <v>348</v>
      </c>
      <c r="K350" t="s">
        <v>24</v>
      </c>
      <c r="L350">
        <v>33000</v>
      </c>
      <c r="M350" s="42">
        <v>43379</v>
      </c>
      <c r="N350">
        <v>148493792.80000001</v>
      </c>
    </row>
    <row r="351" spans="1:14" x14ac:dyDescent="0.25">
      <c r="A351">
        <v>349</v>
      </c>
      <c r="B351" t="s">
        <v>66</v>
      </c>
      <c r="C351">
        <v>20750916</v>
      </c>
      <c r="D351" s="13">
        <v>374059500</v>
      </c>
      <c r="J351">
        <v>349</v>
      </c>
      <c r="K351" t="s">
        <v>24</v>
      </c>
      <c r="L351">
        <v>15000</v>
      </c>
      <c r="M351" s="42">
        <v>43383</v>
      </c>
      <c r="N351">
        <v>31733216.379999999</v>
      </c>
    </row>
    <row r="352" spans="1:14" x14ac:dyDescent="0.25">
      <c r="A352">
        <v>350</v>
      </c>
      <c r="B352" t="s">
        <v>66</v>
      </c>
      <c r="C352">
        <v>20750918</v>
      </c>
      <c r="D352" s="13">
        <v>88293000</v>
      </c>
      <c r="J352">
        <v>350</v>
      </c>
      <c r="K352" t="s">
        <v>24</v>
      </c>
      <c r="L352">
        <v>11000</v>
      </c>
      <c r="M352" s="42">
        <v>43501</v>
      </c>
      <c r="N352">
        <v>2057804914</v>
      </c>
    </row>
    <row r="353" spans="1:14" x14ac:dyDescent="0.25">
      <c r="A353">
        <v>351</v>
      </c>
      <c r="B353" t="s">
        <v>66</v>
      </c>
      <c r="C353">
        <v>20750920</v>
      </c>
      <c r="D353" s="13">
        <v>530952583.30000001</v>
      </c>
      <c r="J353">
        <v>351</v>
      </c>
      <c r="K353" t="s">
        <v>24</v>
      </c>
      <c r="L353">
        <v>11000</v>
      </c>
      <c r="M353" s="42">
        <v>43517</v>
      </c>
      <c r="N353">
        <v>1044490376</v>
      </c>
    </row>
    <row r="354" spans="1:14" x14ac:dyDescent="0.25">
      <c r="A354">
        <v>352</v>
      </c>
      <c r="B354" t="s">
        <v>66</v>
      </c>
      <c r="C354">
        <v>20750923</v>
      </c>
      <c r="D354" s="13">
        <v>108688348</v>
      </c>
      <c r="J354">
        <v>352</v>
      </c>
      <c r="K354" t="s">
        <v>24</v>
      </c>
      <c r="L354">
        <v>15000</v>
      </c>
      <c r="M354" s="42">
        <v>43389</v>
      </c>
      <c r="N354">
        <v>5323800</v>
      </c>
    </row>
    <row r="355" spans="1:14" x14ac:dyDescent="0.25">
      <c r="A355">
        <v>353</v>
      </c>
      <c r="B355" t="s">
        <v>66</v>
      </c>
      <c r="C355">
        <v>20750930</v>
      </c>
      <c r="D355" s="13">
        <v>25123250</v>
      </c>
      <c r="J355">
        <v>353</v>
      </c>
      <c r="K355" t="s">
        <v>24</v>
      </c>
      <c r="L355">
        <v>14000</v>
      </c>
      <c r="M355" s="42">
        <v>43389</v>
      </c>
      <c r="N355">
        <v>5781966.0700000003</v>
      </c>
    </row>
    <row r="356" spans="1:14" x14ac:dyDescent="0.25">
      <c r="A356">
        <v>354</v>
      </c>
      <c r="B356" t="s">
        <v>66</v>
      </c>
      <c r="C356">
        <v>20751010</v>
      </c>
      <c r="D356" s="13">
        <v>396125000</v>
      </c>
      <c r="J356">
        <v>354</v>
      </c>
      <c r="K356" t="s">
        <v>24</v>
      </c>
      <c r="L356">
        <v>32000</v>
      </c>
      <c r="M356" s="42">
        <v>43403</v>
      </c>
      <c r="N356">
        <v>10000</v>
      </c>
    </row>
    <row r="357" spans="1:14" x14ac:dyDescent="0.25">
      <c r="A357">
        <v>355</v>
      </c>
      <c r="B357" t="s">
        <v>66</v>
      </c>
      <c r="C357">
        <v>20751014</v>
      </c>
      <c r="D357" s="13">
        <v>524142350</v>
      </c>
      <c r="J357">
        <v>355</v>
      </c>
      <c r="K357" t="s">
        <v>24</v>
      </c>
      <c r="L357">
        <v>15000</v>
      </c>
      <c r="M357" s="42">
        <v>43409</v>
      </c>
      <c r="N357">
        <v>249438.2</v>
      </c>
    </row>
    <row r="358" spans="1:14" x14ac:dyDescent="0.25">
      <c r="A358">
        <v>356</v>
      </c>
      <c r="B358" t="s">
        <v>66</v>
      </c>
      <c r="C358">
        <v>20751103</v>
      </c>
      <c r="D358" s="13">
        <v>273564935</v>
      </c>
      <c r="J358">
        <v>356</v>
      </c>
      <c r="K358" t="s">
        <v>24</v>
      </c>
      <c r="L358">
        <v>14000</v>
      </c>
      <c r="M358" s="42">
        <v>43415</v>
      </c>
      <c r="N358">
        <v>87812655.290000007</v>
      </c>
    </row>
    <row r="359" spans="1:14" x14ac:dyDescent="0.25">
      <c r="A359">
        <v>357</v>
      </c>
      <c r="B359" t="s">
        <v>66</v>
      </c>
      <c r="C359">
        <v>20751105</v>
      </c>
      <c r="D359" s="13">
        <v>296290294</v>
      </c>
      <c r="J359">
        <v>357</v>
      </c>
      <c r="K359" t="s">
        <v>24</v>
      </c>
      <c r="L359">
        <v>11000</v>
      </c>
      <c r="M359" s="42">
        <v>43411</v>
      </c>
      <c r="N359">
        <v>962545579.39999998</v>
      </c>
    </row>
    <row r="360" spans="1:14" x14ac:dyDescent="0.25">
      <c r="A360">
        <v>358</v>
      </c>
      <c r="B360" t="s">
        <v>66</v>
      </c>
      <c r="C360">
        <v>20751127</v>
      </c>
      <c r="D360" s="13">
        <v>1642109639</v>
      </c>
      <c r="J360">
        <v>358</v>
      </c>
      <c r="K360" t="s">
        <v>24</v>
      </c>
      <c r="L360">
        <v>15000</v>
      </c>
      <c r="M360" s="42">
        <v>43415</v>
      </c>
      <c r="N360">
        <v>516833</v>
      </c>
    </row>
    <row r="361" spans="1:14" x14ac:dyDescent="0.25">
      <c r="A361">
        <v>359</v>
      </c>
      <c r="B361" t="s">
        <v>66</v>
      </c>
      <c r="C361">
        <v>20750422</v>
      </c>
      <c r="D361" s="13">
        <v>265195000</v>
      </c>
      <c r="J361">
        <v>359</v>
      </c>
      <c r="K361" t="s">
        <v>24</v>
      </c>
      <c r="L361">
        <v>15000</v>
      </c>
      <c r="M361" s="42">
        <v>43417</v>
      </c>
      <c r="N361">
        <v>4939911.1500000004</v>
      </c>
    </row>
    <row r="362" spans="1:14" x14ac:dyDescent="0.25">
      <c r="A362">
        <v>360</v>
      </c>
      <c r="B362" t="s">
        <v>66</v>
      </c>
      <c r="C362">
        <v>20750518</v>
      </c>
      <c r="D362" s="13">
        <v>1638552330</v>
      </c>
      <c r="J362">
        <v>360</v>
      </c>
      <c r="K362" t="s">
        <v>24</v>
      </c>
      <c r="L362">
        <v>15000</v>
      </c>
      <c r="M362" s="42">
        <v>43425</v>
      </c>
      <c r="N362">
        <v>18335066.530000001</v>
      </c>
    </row>
    <row r="363" spans="1:14" x14ac:dyDescent="0.25">
      <c r="A363">
        <v>361</v>
      </c>
      <c r="B363" t="s">
        <v>66</v>
      </c>
      <c r="C363">
        <v>20750522</v>
      </c>
      <c r="D363" s="13">
        <v>137902750</v>
      </c>
      <c r="J363">
        <v>361</v>
      </c>
      <c r="K363" t="s">
        <v>24</v>
      </c>
      <c r="L363">
        <v>14000</v>
      </c>
      <c r="M363" s="42">
        <v>43428</v>
      </c>
      <c r="N363">
        <v>51051.4</v>
      </c>
    </row>
    <row r="364" spans="1:14" x14ac:dyDescent="0.25">
      <c r="A364">
        <v>362</v>
      </c>
      <c r="B364" t="s">
        <v>66</v>
      </c>
      <c r="C364">
        <v>20750523</v>
      </c>
      <c r="D364" s="13">
        <v>1132605250</v>
      </c>
      <c r="J364">
        <v>362</v>
      </c>
      <c r="K364" t="s">
        <v>24</v>
      </c>
      <c r="L364">
        <v>15000</v>
      </c>
      <c r="M364" s="42">
        <v>43427</v>
      </c>
      <c r="N364">
        <v>3605286.31</v>
      </c>
    </row>
    <row r="365" spans="1:14" x14ac:dyDescent="0.25">
      <c r="A365">
        <v>363</v>
      </c>
      <c r="B365" t="s">
        <v>66</v>
      </c>
      <c r="C365">
        <v>20750608</v>
      </c>
      <c r="D365" s="13">
        <v>763656675.29999995</v>
      </c>
      <c r="J365">
        <v>363</v>
      </c>
      <c r="K365" t="s">
        <v>24</v>
      </c>
      <c r="L365">
        <v>32000</v>
      </c>
      <c r="M365" s="42">
        <v>43430</v>
      </c>
      <c r="N365">
        <v>71049638.819999993</v>
      </c>
    </row>
    <row r="366" spans="1:14" x14ac:dyDescent="0.25">
      <c r="A366">
        <v>364</v>
      </c>
      <c r="B366" t="s">
        <v>66</v>
      </c>
      <c r="C366">
        <v>20750624</v>
      </c>
      <c r="D366" s="13">
        <v>203517176.30000001</v>
      </c>
      <c r="J366">
        <v>364</v>
      </c>
      <c r="K366" t="s">
        <v>24</v>
      </c>
      <c r="L366">
        <v>14000</v>
      </c>
      <c r="M366" s="42">
        <v>43531</v>
      </c>
      <c r="N366">
        <v>518987287.60000002</v>
      </c>
    </row>
    <row r="367" spans="1:14" x14ac:dyDescent="0.25">
      <c r="A367">
        <v>365</v>
      </c>
      <c r="B367" t="s">
        <v>66</v>
      </c>
      <c r="C367">
        <v>20750729</v>
      </c>
      <c r="D367" s="13">
        <v>1483656000</v>
      </c>
      <c r="J367">
        <v>365</v>
      </c>
      <c r="K367" t="s">
        <v>24</v>
      </c>
      <c r="L367">
        <v>14000</v>
      </c>
      <c r="M367" s="42">
        <v>43461</v>
      </c>
      <c r="N367">
        <v>47432826.32</v>
      </c>
    </row>
    <row r="368" spans="1:14" x14ac:dyDescent="0.25">
      <c r="A368">
        <v>366</v>
      </c>
      <c r="B368" t="s">
        <v>66</v>
      </c>
      <c r="C368">
        <v>20750804</v>
      </c>
      <c r="D368" s="13">
        <v>128850000</v>
      </c>
      <c r="J368">
        <v>366</v>
      </c>
      <c r="K368" t="s">
        <v>24</v>
      </c>
      <c r="L368">
        <v>15000</v>
      </c>
      <c r="M368" s="42">
        <v>43440</v>
      </c>
      <c r="N368">
        <v>1929208.24</v>
      </c>
    </row>
    <row r="369" spans="1:14" x14ac:dyDescent="0.25">
      <c r="A369">
        <v>367</v>
      </c>
      <c r="B369" t="s">
        <v>66</v>
      </c>
      <c r="C369">
        <v>20750810</v>
      </c>
      <c r="D369" s="13">
        <v>271826000</v>
      </c>
      <c r="J369">
        <v>367</v>
      </c>
      <c r="K369" t="s">
        <v>24</v>
      </c>
      <c r="L369">
        <v>15000</v>
      </c>
      <c r="M369" s="42">
        <v>43450</v>
      </c>
      <c r="N369">
        <v>22997187.530000001</v>
      </c>
    </row>
    <row r="370" spans="1:14" x14ac:dyDescent="0.25">
      <c r="A370">
        <v>368</v>
      </c>
      <c r="B370" t="s">
        <v>66</v>
      </c>
      <c r="C370">
        <v>20750811</v>
      </c>
      <c r="D370" s="13">
        <v>51917500</v>
      </c>
      <c r="J370">
        <v>368</v>
      </c>
      <c r="K370" t="s">
        <v>24</v>
      </c>
      <c r="L370">
        <v>14000</v>
      </c>
      <c r="M370" s="42">
        <v>43500</v>
      </c>
      <c r="N370">
        <v>77155949.230000004</v>
      </c>
    </row>
    <row r="371" spans="1:14" x14ac:dyDescent="0.25">
      <c r="A371">
        <v>369</v>
      </c>
      <c r="B371" t="s">
        <v>66</v>
      </c>
      <c r="C371">
        <v>20750812</v>
      </c>
      <c r="D371" s="13">
        <v>841777000</v>
      </c>
      <c r="J371">
        <v>369</v>
      </c>
      <c r="K371" t="s">
        <v>24</v>
      </c>
      <c r="L371">
        <v>33000</v>
      </c>
      <c r="M371" s="42">
        <v>43456</v>
      </c>
      <c r="N371">
        <v>74906399</v>
      </c>
    </row>
    <row r="372" spans="1:14" x14ac:dyDescent="0.25">
      <c r="A372">
        <v>370</v>
      </c>
      <c r="B372" t="s">
        <v>66</v>
      </c>
      <c r="C372">
        <v>20750816</v>
      </c>
      <c r="D372" s="13">
        <v>33899250</v>
      </c>
      <c r="J372">
        <v>370</v>
      </c>
      <c r="K372" t="s">
        <v>24</v>
      </c>
      <c r="L372">
        <v>15000</v>
      </c>
      <c r="M372" s="42">
        <v>43457</v>
      </c>
      <c r="N372">
        <v>7645510.3099999996</v>
      </c>
    </row>
    <row r="373" spans="1:14" x14ac:dyDescent="0.25">
      <c r="A373">
        <v>371</v>
      </c>
      <c r="B373" t="s">
        <v>66</v>
      </c>
      <c r="C373">
        <v>20750818</v>
      </c>
      <c r="D373" s="13">
        <v>661300450</v>
      </c>
      <c r="J373">
        <v>371</v>
      </c>
      <c r="K373" t="s">
        <v>24</v>
      </c>
      <c r="L373">
        <v>14000</v>
      </c>
      <c r="M373" s="42">
        <v>43469</v>
      </c>
      <c r="N373">
        <v>505026868</v>
      </c>
    </row>
    <row r="374" spans="1:14" x14ac:dyDescent="0.25">
      <c r="A374">
        <v>372</v>
      </c>
      <c r="B374" t="s">
        <v>66</v>
      </c>
      <c r="C374">
        <v>20750823</v>
      </c>
      <c r="D374" s="13">
        <v>499320150</v>
      </c>
      <c r="J374">
        <v>372</v>
      </c>
      <c r="K374" t="s">
        <v>24</v>
      </c>
      <c r="L374">
        <v>32000</v>
      </c>
      <c r="M374" s="42">
        <v>43464</v>
      </c>
      <c r="N374">
        <v>5000</v>
      </c>
    </row>
    <row r="375" spans="1:14" x14ac:dyDescent="0.25">
      <c r="A375">
        <v>373</v>
      </c>
      <c r="B375" t="s">
        <v>66</v>
      </c>
      <c r="C375">
        <v>20750826</v>
      </c>
      <c r="D375" s="13">
        <v>406926000</v>
      </c>
      <c r="J375">
        <v>373</v>
      </c>
      <c r="K375" t="s">
        <v>24</v>
      </c>
      <c r="L375">
        <v>33000</v>
      </c>
      <c r="M375" s="42">
        <v>43477</v>
      </c>
      <c r="N375">
        <v>510690701</v>
      </c>
    </row>
    <row r="376" spans="1:14" x14ac:dyDescent="0.25">
      <c r="A376">
        <v>374</v>
      </c>
      <c r="B376" t="s">
        <v>66</v>
      </c>
      <c r="C376">
        <v>20750828</v>
      </c>
      <c r="D376" s="13">
        <v>450760250</v>
      </c>
      <c r="J376">
        <v>374</v>
      </c>
      <c r="K376" t="s">
        <v>24</v>
      </c>
      <c r="L376">
        <v>14000</v>
      </c>
      <c r="M376" s="42">
        <v>43477</v>
      </c>
      <c r="N376">
        <v>689642.84</v>
      </c>
    </row>
    <row r="377" spans="1:14" x14ac:dyDescent="0.25">
      <c r="A377">
        <v>375</v>
      </c>
      <c r="B377" t="s">
        <v>66</v>
      </c>
      <c r="C377">
        <v>20750829</v>
      </c>
      <c r="D377" s="13">
        <v>116303000</v>
      </c>
      <c r="J377">
        <v>375</v>
      </c>
      <c r="K377" t="s">
        <v>24</v>
      </c>
      <c r="L377">
        <v>32000</v>
      </c>
      <c r="M377" s="42">
        <v>43482</v>
      </c>
      <c r="N377">
        <v>202151.11</v>
      </c>
    </row>
    <row r="378" spans="1:14" x14ac:dyDescent="0.25">
      <c r="A378">
        <v>376</v>
      </c>
      <c r="B378" t="s">
        <v>66</v>
      </c>
      <c r="C378">
        <v>20750913</v>
      </c>
      <c r="D378" s="13">
        <v>254734260.69999999</v>
      </c>
      <c r="J378">
        <v>376</v>
      </c>
      <c r="K378" t="s">
        <v>24</v>
      </c>
      <c r="L378">
        <v>15000</v>
      </c>
      <c r="M378" s="42">
        <v>43486</v>
      </c>
      <c r="N378">
        <v>17418048.27</v>
      </c>
    </row>
    <row r="379" spans="1:14" x14ac:dyDescent="0.25">
      <c r="A379">
        <v>377</v>
      </c>
      <c r="B379" t="s">
        <v>66</v>
      </c>
      <c r="C379">
        <v>20750929</v>
      </c>
      <c r="D379" s="13">
        <v>444220166</v>
      </c>
      <c r="J379">
        <v>377</v>
      </c>
      <c r="K379" t="s">
        <v>24</v>
      </c>
      <c r="L379">
        <v>32000</v>
      </c>
      <c r="M379" s="42">
        <v>43496</v>
      </c>
      <c r="N379">
        <v>76200</v>
      </c>
    </row>
    <row r="380" spans="1:14" x14ac:dyDescent="0.25">
      <c r="A380">
        <v>378</v>
      </c>
      <c r="B380" t="s">
        <v>66</v>
      </c>
      <c r="C380">
        <v>20751003</v>
      </c>
      <c r="D380" s="13">
        <v>173373902</v>
      </c>
      <c r="J380">
        <v>378</v>
      </c>
      <c r="K380" t="s">
        <v>24</v>
      </c>
      <c r="L380">
        <v>32000</v>
      </c>
      <c r="M380" s="42">
        <v>43497</v>
      </c>
      <c r="N380">
        <v>2144000</v>
      </c>
    </row>
    <row r="381" spans="1:14" x14ac:dyDescent="0.25">
      <c r="A381">
        <v>379</v>
      </c>
      <c r="B381" t="s">
        <v>66</v>
      </c>
      <c r="C381">
        <v>20751011</v>
      </c>
      <c r="D381" s="13">
        <v>333945577</v>
      </c>
      <c r="J381">
        <v>379</v>
      </c>
      <c r="K381" t="s">
        <v>24</v>
      </c>
      <c r="L381">
        <v>14000</v>
      </c>
      <c r="M381" s="42">
        <v>43501</v>
      </c>
      <c r="N381">
        <v>577288029.39999998</v>
      </c>
    </row>
    <row r="382" spans="1:14" x14ac:dyDescent="0.25">
      <c r="A382">
        <v>380</v>
      </c>
      <c r="B382" t="s">
        <v>66</v>
      </c>
      <c r="C382">
        <v>20751017</v>
      </c>
      <c r="D382" s="13">
        <v>1043414758</v>
      </c>
      <c r="J382">
        <v>380</v>
      </c>
      <c r="K382" t="s">
        <v>24</v>
      </c>
      <c r="L382">
        <v>32000</v>
      </c>
      <c r="M382" s="42">
        <v>43500</v>
      </c>
      <c r="N382">
        <v>18125</v>
      </c>
    </row>
    <row r="383" spans="1:14" x14ac:dyDescent="0.25">
      <c r="A383">
        <v>381</v>
      </c>
      <c r="B383" t="s">
        <v>66</v>
      </c>
      <c r="C383">
        <v>20751112</v>
      </c>
      <c r="D383" s="13">
        <v>122400176.3</v>
      </c>
      <c r="J383">
        <v>381</v>
      </c>
      <c r="K383" t="s">
        <v>24</v>
      </c>
      <c r="L383">
        <v>14000</v>
      </c>
      <c r="M383" s="42">
        <v>43514</v>
      </c>
      <c r="N383">
        <v>57005766.909999996</v>
      </c>
    </row>
    <row r="384" spans="1:14" x14ac:dyDescent="0.25">
      <c r="A384">
        <v>382</v>
      </c>
      <c r="B384" t="s">
        <v>66</v>
      </c>
      <c r="C384">
        <v>20751119</v>
      </c>
      <c r="D384" s="13">
        <v>775243711.39999998</v>
      </c>
      <c r="J384">
        <v>382</v>
      </c>
      <c r="K384" t="s">
        <v>24</v>
      </c>
      <c r="L384">
        <v>32000</v>
      </c>
      <c r="M384" s="42">
        <v>43499</v>
      </c>
      <c r="N384">
        <v>790408</v>
      </c>
    </row>
    <row r="385" spans="1:14" x14ac:dyDescent="0.25">
      <c r="A385">
        <v>383</v>
      </c>
      <c r="B385" t="s">
        <v>66</v>
      </c>
      <c r="C385">
        <v>20750404</v>
      </c>
      <c r="D385" s="13">
        <v>580437000</v>
      </c>
      <c r="J385">
        <v>383</v>
      </c>
      <c r="K385" t="s">
        <v>24</v>
      </c>
      <c r="L385">
        <v>14000</v>
      </c>
      <c r="M385" s="42">
        <v>43506</v>
      </c>
      <c r="N385">
        <v>72918638.109999999</v>
      </c>
    </row>
    <row r="386" spans="1:14" x14ac:dyDescent="0.25">
      <c r="A386">
        <v>384</v>
      </c>
      <c r="B386" t="s">
        <v>66</v>
      </c>
      <c r="C386">
        <v>20750420</v>
      </c>
      <c r="D386" s="13">
        <v>0</v>
      </c>
      <c r="J386">
        <v>384</v>
      </c>
      <c r="K386" t="s">
        <v>24</v>
      </c>
      <c r="L386">
        <v>11000</v>
      </c>
      <c r="M386" s="42">
        <v>43505</v>
      </c>
      <c r="N386">
        <v>425113297.69999999</v>
      </c>
    </row>
    <row r="387" spans="1:14" x14ac:dyDescent="0.25">
      <c r="A387">
        <v>385</v>
      </c>
      <c r="B387" t="s">
        <v>66</v>
      </c>
      <c r="C387">
        <v>20750425</v>
      </c>
      <c r="D387" s="13">
        <v>5796271816</v>
      </c>
      <c r="J387">
        <v>385</v>
      </c>
      <c r="K387" t="s">
        <v>24</v>
      </c>
      <c r="L387">
        <v>14000</v>
      </c>
      <c r="M387" s="42">
        <v>43513</v>
      </c>
      <c r="N387">
        <v>110849253.90000001</v>
      </c>
    </row>
    <row r="388" spans="1:14" x14ac:dyDescent="0.25">
      <c r="A388">
        <v>386</v>
      </c>
      <c r="B388" t="s">
        <v>66</v>
      </c>
      <c r="C388">
        <v>20750427</v>
      </c>
      <c r="D388" s="13">
        <v>298825000</v>
      </c>
      <c r="J388">
        <v>386</v>
      </c>
      <c r="K388" t="s">
        <v>24</v>
      </c>
      <c r="L388">
        <v>14000</v>
      </c>
      <c r="M388" s="42">
        <v>43519</v>
      </c>
      <c r="N388">
        <v>107626.44</v>
      </c>
    </row>
    <row r="389" spans="1:14" x14ac:dyDescent="0.25">
      <c r="A389">
        <v>387</v>
      </c>
      <c r="B389" t="s">
        <v>66</v>
      </c>
      <c r="C389">
        <v>20750504</v>
      </c>
      <c r="D389" s="13">
        <v>861689250</v>
      </c>
      <c r="J389">
        <v>387</v>
      </c>
      <c r="K389" t="s">
        <v>24</v>
      </c>
      <c r="L389">
        <v>15000</v>
      </c>
      <c r="M389" s="42">
        <v>43521</v>
      </c>
      <c r="N389">
        <v>15572171.689999999</v>
      </c>
    </row>
    <row r="390" spans="1:14" x14ac:dyDescent="0.25">
      <c r="A390">
        <v>388</v>
      </c>
      <c r="B390" t="s">
        <v>66</v>
      </c>
      <c r="C390">
        <v>20750714</v>
      </c>
      <c r="D390" s="13">
        <v>460689750</v>
      </c>
      <c r="J390">
        <v>388</v>
      </c>
      <c r="K390" t="s">
        <v>24</v>
      </c>
      <c r="L390">
        <v>14000</v>
      </c>
      <c r="M390" s="42">
        <v>43522</v>
      </c>
      <c r="N390">
        <v>38399067.130000003</v>
      </c>
    </row>
    <row r="391" spans="1:14" x14ac:dyDescent="0.25">
      <c r="A391">
        <v>389</v>
      </c>
      <c r="B391" t="s">
        <v>66</v>
      </c>
      <c r="C391">
        <v>20750719</v>
      </c>
      <c r="D391" s="13">
        <v>85925000</v>
      </c>
      <c r="J391">
        <v>389</v>
      </c>
      <c r="K391" t="s">
        <v>24</v>
      </c>
      <c r="L391">
        <v>15000</v>
      </c>
      <c r="M391" s="42">
        <v>43522</v>
      </c>
      <c r="N391">
        <v>28767739.870000001</v>
      </c>
    </row>
    <row r="392" spans="1:14" x14ac:dyDescent="0.25">
      <c r="A392">
        <v>390</v>
      </c>
      <c r="B392" t="s">
        <v>66</v>
      </c>
      <c r="C392">
        <v>20750814</v>
      </c>
      <c r="D392" s="13">
        <v>1076226746</v>
      </c>
      <c r="J392">
        <v>390</v>
      </c>
      <c r="K392" t="s">
        <v>24</v>
      </c>
      <c r="L392">
        <v>14000</v>
      </c>
      <c r="M392" s="42">
        <v>43525</v>
      </c>
      <c r="N392">
        <v>48018122.780000001</v>
      </c>
    </row>
    <row r="393" spans="1:14" x14ac:dyDescent="0.25">
      <c r="A393">
        <v>391</v>
      </c>
      <c r="B393" t="s">
        <v>66</v>
      </c>
      <c r="C393">
        <v>20750903</v>
      </c>
      <c r="D393" s="13">
        <v>1372654515</v>
      </c>
      <c r="J393">
        <v>391</v>
      </c>
      <c r="K393" t="s">
        <v>24</v>
      </c>
      <c r="L393">
        <v>11000</v>
      </c>
      <c r="M393" s="42">
        <v>43528</v>
      </c>
      <c r="N393">
        <v>263501262</v>
      </c>
    </row>
    <row r="394" spans="1:14" x14ac:dyDescent="0.25">
      <c r="A394">
        <v>392</v>
      </c>
      <c r="B394" t="s">
        <v>66</v>
      </c>
      <c r="C394">
        <v>20750915</v>
      </c>
      <c r="D394" s="13">
        <v>275922750</v>
      </c>
      <c r="J394">
        <v>392</v>
      </c>
      <c r="K394" t="s">
        <v>24</v>
      </c>
      <c r="L394">
        <v>33000</v>
      </c>
      <c r="M394" s="42">
        <v>43528</v>
      </c>
      <c r="N394">
        <v>302085333</v>
      </c>
    </row>
    <row r="395" spans="1:14" x14ac:dyDescent="0.25">
      <c r="A395">
        <v>393</v>
      </c>
      <c r="B395" t="s">
        <v>66</v>
      </c>
      <c r="C395">
        <v>20750917</v>
      </c>
      <c r="D395" s="13">
        <v>123795750</v>
      </c>
      <c r="J395">
        <v>393</v>
      </c>
      <c r="K395" t="s">
        <v>24</v>
      </c>
      <c r="L395">
        <v>14000</v>
      </c>
      <c r="M395" s="42">
        <v>43532</v>
      </c>
      <c r="N395">
        <v>749450.7</v>
      </c>
    </row>
    <row r="396" spans="1:14" x14ac:dyDescent="0.25">
      <c r="A396">
        <v>394</v>
      </c>
      <c r="B396" t="s">
        <v>66</v>
      </c>
      <c r="C396">
        <v>20750919</v>
      </c>
      <c r="D396" s="13">
        <v>199326500</v>
      </c>
      <c r="J396">
        <v>394</v>
      </c>
      <c r="K396" t="s">
        <v>24</v>
      </c>
      <c r="L396">
        <v>15000</v>
      </c>
      <c r="M396" s="42">
        <v>43298</v>
      </c>
      <c r="N396">
        <v>117050.5</v>
      </c>
    </row>
    <row r="397" spans="1:14" x14ac:dyDescent="0.25">
      <c r="A397">
        <v>395</v>
      </c>
      <c r="B397" t="s">
        <v>66</v>
      </c>
      <c r="C397">
        <v>20751002</v>
      </c>
      <c r="D397" s="13">
        <v>354575029.80000001</v>
      </c>
      <c r="J397">
        <v>395</v>
      </c>
      <c r="K397" t="s">
        <v>24</v>
      </c>
      <c r="L397">
        <v>33000</v>
      </c>
      <c r="M397" s="42">
        <v>43369</v>
      </c>
      <c r="N397">
        <v>954820052.29999995</v>
      </c>
    </row>
    <row r="398" spans="1:14" x14ac:dyDescent="0.25">
      <c r="A398">
        <v>396</v>
      </c>
      <c r="B398" t="s">
        <v>66</v>
      </c>
      <c r="C398">
        <v>20751018</v>
      </c>
      <c r="D398" s="13">
        <v>279551841</v>
      </c>
      <c r="J398">
        <v>396</v>
      </c>
      <c r="K398" t="s">
        <v>24</v>
      </c>
      <c r="L398">
        <v>33000</v>
      </c>
      <c r="M398" s="42">
        <v>43299</v>
      </c>
      <c r="N398">
        <v>100160313.7</v>
      </c>
    </row>
    <row r="399" spans="1:14" x14ac:dyDescent="0.25">
      <c r="A399">
        <v>397</v>
      </c>
      <c r="B399" t="s">
        <v>66</v>
      </c>
      <c r="C399">
        <v>20751021</v>
      </c>
      <c r="D399" s="13">
        <v>975750420</v>
      </c>
      <c r="J399">
        <v>397</v>
      </c>
      <c r="K399" t="s">
        <v>24</v>
      </c>
      <c r="L399">
        <v>11000</v>
      </c>
      <c r="M399" s="42">
        <v>43299</v>
      </c>
      <c r="N399">
        <v>135373102.90000001</v>
      </c>
    </row>
    <row r="400" spans="1:14" x14ac:dyDescent="0.25">
      <c r="A400">
        <v>398</v>
      </c>
      <c r="B400" t="s">
        <v>67</v>
      </c>
      <c r="C400">
        <v>20750408</v>
      </c>
      <c r="D400" s="13">
        <v>6656839</v>
      </c>
      <c r="J400">
        <v>398</v>
      </c>
      <c r="K400" t="s">
        <v>24</v>
      </c>
      <c r="L400">
        <v>11000</v>
      </c>
      <c r="M400" s="42">
        <v>43468</v>
      </c>
      <c r="N400">
        <v>1415420953</v>
      </c>
    </row>
    <row r="401" spans="1:14" x14ac:dyDescent="0.25">
      <c r="A401">
        <v>399</v>
      </c>
      <c r="B401" t="s">
        <v>67</v>
      </c>
      <c r="C401">
        <v>20750415</v>
      </c>
      <c r="D401" s="13">
        <v>71278268.459999993</v>
      </c>
      <c r="J401">
        <v>399</v>
      </c>
      <c r="K401" t="s">
        <v>24</v>
      </c>
      <c r="L401">
        <v>11000</v>
      </c>
      <c r="M401" s="42">
        <v>43489</v>
      </c>
      <c r="N401">
        <v>1307422971</v>
      </c>
    </row>
    <row r="402" spans="1:14" x14ac:dyDescent="0.25">
      <c r="A402">
        <v>400</v>
      </c>
      <c r="B402" t="s">
        <v>67</v>
      </c>
      <c r="C402">
        <v>20750418</v>
      </c>
      <c r="D402" s="13">
        <v>15845191.810000001</v>
      </c>
      <c r="J402">
        <v>400</v>
      </c>
      <c r="K402" t="s">
        <v>24</v>
      </c>
      <c r="L402">
        <v>33000</v>
      </c>
      <c r="M402" s="42">
        <v>43380</v>
      </c>
      <c r="N402">
        <v>2503824280</v>
      </c>
    </row>
    <row r="403" spans="1:14" x14ac:dyDescent="0.25">
      <c r="A403">
        <v>401</v>
      </c>
      <c r="B403" t="s">
        <v>67</v>
      </c>
      <c r="C403">
        <v>20750514</v>
      </c>
      <c r="D403" s="13">
        <v>541367518.89999998</v>
      </c>
      <c r="J403">
        <v>401</v>
      </c>
      <c r="K403" t="s">
        <v>24</v>
      </c>
      <c r="L403">
        <v>15000</v>
      </c>
      <c r="M403" s="42">
        <v>43299</v>
      </c>
      <c r="N403">
        <v>3086500</v>
      </c>
    </row>
    <row r="404" spans="1:14" x14ac:dyDescent="0.25">
      <c r="A404">
        <v>402</v>
      </c>
      <c r="B404" t="s">
        <v>67</v>
      </c>
      <c r="C404">
        <v>20750522</v>
      </c>
      <c r="D404" s="13">
        <v>1466359719</v>
      </c>
      <c r="J404">
        <v>402</v>
      </c>
      <c r="K404" t="s">
        <v>24</v>
      </c>
      <c r="L404">
        <v>11000</v>
      </c>
      <c r="M404" s="42">
        <v>43359</v>
      </c>
      <c r="N404">
        <v>2472595181</v>
      </c>
    </row>
    <row r="405" spans="1:14" x14ac:dyDescent="0.25">
      <c r="A405">
        <v>403</v>
      </c>
      <c r="B405" t="s">
        <v>67</v>
      </c>
      <c r="C405">
        <v>20750604</v>
      </c>
      <c r="D405" s="13">
        <v>775249862.70000005</v>
      </c>
      <c r="J405">
        <v>403</v>
      </c>
      <c r="K405" t="s">
        <v>24</v>
      </c>
      <c r="L405">
        <v>11000</v>
      </c>
      <c r="M405" s="42">
        <v>43300</v>
      </c>
      <c r="N405">
        <v>873120264.89999998</v>
      </c>
    </row>
    <row r="406" spans="1:14" x14ac:dyDescent="0.25">
      <c r="A406">
        <v>404</v>
      </c>
      <c r="B406" t="s">
        <v>67</v>
      </c>
      <c r="C406">
        <v>20750607</v>
      </c>
      <c r="D406" s="13">
        <v>1419557902</v>
      </c>
      <c r="J406">
        <v>404</v>
      </c>
      <c r="K406" t="s">
        <v>24</v>
      </c>
      <c r="L406">
        <v>33000</v>
      </c>
      <c r="M406" s="42">
        <v>43300</v>
      </c>
      <c r="N406">
        <v>260458839.09999999</v>
      </c>
    </row>
    <row r="407" spans="1:14" x14ac:dyDescent="0.25">
      <c r="A407">
        <v>405</v>
      </c>
      <c r="B407" t="s">
        <v>67</v>
      </c>
      <c r="C407">
        <v>20750624</v>
      </c>
      <c r="D407" s="13">
        <v>5408431556</v>
      </c>
      <c r="J407">
        <v>405</v>
      </c>
      <c r="K407" t="s">
        <v>24</v>
      </c>
      <c r="L407">
        <v>11000</v>
      </c>
      <c r="M407" s="42">
        <v>43436</v>
      </c>
      <c r="N407">
        <v>1357638214</v>
      </c>
    </row>
    <row r="408" spans="1:14" x14ac:dyDescent="0.25">
      <c r="A408">
        <v>406</v>
      </c>
      <c r="B408" t="s">
        <v>67</v>
      </c>
      <c r="C408">
        <v>20750629</v>
      </c>
      <c r="D408" s="13">
        <v>114581010.40000001</v>
      </c>
      <c r="J408">
        <v>406</v>
      </c>
      <c r="K408" t="s">
        <v>24</v>
      </c>
      <c r="L408">
        <v>33000</v>
      </c>
      <c r="M408" s="42">
        <v>43359</v>
      </c>
      <c r="N408">
        <v>1404666556</v>
      </c>
    </row>
    <row r="409" spans="1:14" x14ac:dyDescent="0.25">
      <c r="A409">
        <v>407</v>
      </c>
      <c r="B409" t="s">
        <v>67</v>
      </c>
      <c r="C409">
        <v>20750705</v>
      </c>
      <c r="D409" s="13">
        <v>52327255.359999999</v>
      </c>
      <c r="J409">
        <v>407</v>
      </c>
      <c r="K409" t="s">
        <v>24</v>
      </c>
      <c r="L409">
        <v>33000</v>
      </c>
      <c r="M409" s="42">
        <v>43355</v>
      </c>
      <c r="N409">
        <v>505599973.39999998</v>
      </c>
    </row>
    <row r="410" spans="1:14" x14ac:dyDescent="0.25">
      <c r="A410">
        <v>408</v>
      </c>
      <c r="B410" t="s">
        <v>67</v>
      </c>
      <c r="C410">
        <v>20750708</v>
      </c>
      <c r="D410" s="13">
        <v>338901169</v>
      </c>
      <c r="J410">
        <v>408</v>
      </c>
      <c r="K410" t="s">
        <v>24</v>
      </c>
      <c r="L410">
        <v>33000</v>
      </c>
      <c r="M410" s="42">
        <v>43485</v>
      </c>
      <c r="N410">
        <v>1104934307</v>
      </c>
    </row>
    <row r="411" spans="1:14" x14ac:dyDescent="0.25">
      <c r="A411">
        <v>409</v>
      </c>
      <c r="B411" t="s">
        <v>67</v>
      </c>
      <c r="C411">
        <v>20750726</v>
      </c>
      <c r="D411" s="13">
        <v>263499248.59999999</v>
      </c>
      <c r="J411">
        <v>409</v>
      </c>
      <c r="K411" t="s">
        <v>24</v>
      </c>
      <c r="L411">
        <v>33000</v>
      </c>
      <c r="M411" s="42">
        <v>43353</v>
      </c>
      <c r="N411">
        <v>3816976659</v>
      </c>
    </row>
    <row r="412" spans="1:14" x14ac:dyDescent="0.25">
      <c r="A412">
        <v>410</v>
      </c>
      <c r="B412" t="s">
        <v>67</v>
      </c>
      <c r="C412">
        <v>20750805</v>
      </c>
      <c r="D412" s="13">
        <v>595350438.79999995</v>
      </c>
      <c r="J412">
        <v>410</v>
      </c>
      <c r="K412" t="s">
        <v>24</v>
      </c>
      <c r="L412">
        <v>15000</v>
      </c>
      <c r="M412" s="42">
        <v>43303</v>
      </c>
      <c r="N412">
        <v>22187125.120000001</v>
      </c>
    </row>
    <row r="413" spans="1:14" x14ac:dyDescent="0.25">
      <c r="A413">
        <v>411</v>
      </c>
      <c r="B413" t="s">
        <v>67</v>
      </c>
      <c r="C413">
        <v>20750816</v>
      </c>
      <c r="D413" s="13">
        <v>267170249.80000001</v>
      </c>
      <c r="J413">
        <v>411</v>
      </c>
      <c r="K413" t="s">
        <v>24</v>
      </c>
      <c r="L413">
        <v>11000</v>
      </c>
      <c r="M413" s="42">
        <v>43366</v>
      </c>
      <c r="N413">
        <v>1346662896</v>
      </c>
    </row>
    <row r="414" spans="1:14" x14ac:dyDescent="0.25">
      <c r="A414">
        <v>412</v>
      </c>
      <c r="B414" t="s">
        <v>67</v>
      </c>
      <c r="C414">
        <v>20750819</v>
      </c>
      <c r="D414" s="13">
        <v>487424346.19999999</v>
      </c>
      <c r="J414">
        <v>412</v>
      </c>
      <c r="K414" t="s">
        <v>24</v>
      </c>
      <c r="L414">
        <v>14000</v>
      </c>
      <c r="M414" s="42">
        <v>43403</v>
      </c>
      <c r="N414">
        <v>50961844.600000001</v>
      </c>
    </row>
    <row r="415" spans="1:14" x14ac:dyDescent="0.25">
      <c r="A415">
        <v>413</v>
      </c>
      <c r="B415" t="s">
        <v>67</v>
      </c>
      <c r="C415">
        <v>20750823</v>
      </c>
      <c r="D415" s="13">
        <v>894110408.10000002</v>
      </c>
      <c r="J415">
        <v>413</v>
      </c>
      <c r="K415" t="s">
        <v>24</v>
      </c>
      <c r="L415">
        <v>11000</v>
      </c>
      <c r="M415" s="42">
        <v>43363</v>
      </c>
      <c r="N415">
        <v>1192269465</v>
      </c>
    </row>
    <row r="416" spans="1:14" x14ac:dyDescent="0.25">
      <c r="A416">
        <v>414</v>
      </c>
      <c r="B416" t="s">
        <v>67</v>
      </c>
      <c r="C416">
        <v>20750824</v>
      </c>
      <c r="D416" s="13">
        <v>1492202647</v>
      </c>
      <c r="J416">
        <v>414</v>
      </c>
      <c r="K416" t="s">
        <v>24</v>
      </c>
      <c r="L416">
        <v>11000</v>
      </c>
      <c r="M416" s="42">
        <v>43304</v>
      </c>
      <c r="N416">
        <v>708187307.89999998</v>
      </c>
    </row>
    <row r="417" spans="1:14" x14ac:dyDescent="0.25">
      <c r="A417">
        <v>415</v>
      </c>
      <c r="B417" t="s">
        <v>67</v>
      </c>
      <c r="C417">
        <v>20750915</v>
      </c>
      <c r="D417" s="13">
        <v>353671670.30000001</v>
      </c>
      <c r="J417">
        <v>415</v>
      </c>
      <c r="K417" t="s">
        <v>24</v>
      </c>
      <c r="L417">
        <v>33000</v>
      </c>
      <c r="M417" s="42">
        <v>43304</v>
      </c>
      <c r="N417">
        <v>1041088098</v>
      </c>
    </row>
    <row r="418" spans="1:14" x14ac:dyDescent="0.25">
      <c r="A418">
        <v>416</v>
      </c>
      <c r="B418" t="s">
        <v>67</v>
      </c>
      <c r="C418">
        <v>20750918</v>
      </c>
      <c r="D418" s="13">
        <v>2285343495</v>
      </c>
      <c r="J418">
        <v>416</v>
      </c>
      <c r="K418" t="s">
        <v>24</v>
      </c>
      <c r="L418">
        <v>33000</v>
      </c>
      <c r="M418" s="42">
        <v>43386</v>
      </c>
      <c r="N418">
        <v>1055929991</v>
      </c>
    </row>
    <row r="419" spans="1:14" x14ac:dyDescent="0.25">
      <c r="A419">
        <v>417</v>
      </c>
      <c r="B419" t="s">
        <v>67</v>
      </c>
      <c r="C419">
        <v>20750919</v>
      </c>
      <c r="D419" s="13">
        <v>1541475038</v>
      </c>
      <c r="J419">
        <v>417</v>
      </c>
      <c r="K419" t="s">
        <v>24</v>
      </c>
      <c r="L419">
        <v>33000</v>
      </c>
      <c r="M419" s="42">
        <v>43387</v>
      </c>
      <c r="N419">
        <v>666356549.39999998</v>
      </c>
    </row>
    <row r="420" spans="1:14" x14ac:dyDescent="0.25">
      <c r="A420">
        <v>418</v>
      </c>
      <c r="B420" t="s">
        <v>67</v>
      </c>
      <c r="C420">
        <v>20751004</v>
      </c>
      <c r="D420" s="13">
        <v>1270800953</v>
      </c>
      <c r="J420">
        <v>418</v>
      </c>
      <c r="K420" t="s">
        <v>24</v>
      </c>
      <c r="L420">
        <v>33000</v>
      </c>
      <c r="M420" s="42">
        <v>43306</v>
      </c>
      <c r="N420">
        <v>313452223.39999998</v>
      </c>
    </row>
    <row r="421" spans="1:14" x14ac:dyDescent="0.25">
      <c r="A421">
        <v>419</v>
      </c>
      <c r="B421" t="s">
        <v>67</v>
      </c>
      <c r="C421">
        <v>20751006</v>
      </c>
      <c r="D421" s="13">
        <v>700497450.70000005</v>
      </c>
      <c r="J421">
        <v>419</v>
      </c>
      <c r="K421" t="s">
        <v>24</v>
      </c>
      <c r="L421">
        <v>15000</v>
      </c>
      <c r="M421" s="42">
        <v>43307</v>
      </c>
      <c r="N421">
        <v>6376789.3399999999</v>
      </c>
    </row>
    <row r="422" spans="1:14" x14ac:dyDescent="0.25">
      <c r="A422">
        <v>420</v>
      </c>
      <c r="B422" t="s">
        <v>67</v>
      </c>
      <c r="C422">
        <v>20751007</v>
      </c>
      <c r="D422" s="13">
        <v>1137268957</v>
      </c>
      <c r="J422">
        <v>420</v>
      </c>
      <c r="K422" t="s">
        <v>24</v>
      </c>
      <c r="L422">
        <v>11000</v>
      </c>
      <c r="M422" s="42">
        <v>43503</v>
      </c>
      <c r="N422">
        <v>2416202160</v>
      </c>
    </row>
    <row r="423" spans="1:14" x14ac:dyDescent="0.25">
      <c r="A423">
        <v>421</v>
      </c>
      <c r="B423" t="s">
        <v>67</v>
      </c>
      <c r="C423">
        <v>20751010</v>
      </c>
      <c r="D423" s="13">
        <v>623173010.39999998</v>
      </c>
      <c r="J423">
        <v>421</v>
      </c>
      <c r="K423" t="s">
        <v>24</v>
      </c>
      <c r="L423">
        <v>14000</v>
      </c>
      <c r="M423" s="42">
        <v>43360</v>
      </c>
      <c r="N423">
        <v>45716886.399999999</v>
      </c>
    </row>
    <row r="424" spans="1:14" x14ac:dyDescent="0.25">
      <c r="A424">
        <v>422</v>
      </c>
      <c r="B424" t="s">
        <v>67</v>
      </c>
      <c r="C424">
        <v>20751017</v>
      </c>
      <c r="D424" s="13">
        <v>502974808.89999998</v>
      </c>
      <c r="J424">
        <v>422</v>
      </c>
      <c r="K424" t="s">
        <v>24</v>
      </c>
      <c r="L424">
        <v>11000</v>
      </c>
      <c r="M424" s="42">
        <v>43311</v>
      </c>
      <c r="N424">
        <v>592462291.29999995</v>
      </c>
    </row>
    <row r="425" spans="1:14" x14ac:dyDescent="0.25">
      <c r="A425">
        <v>423</v>
      </c>
      <c r="B425" t="s">
        <v>67</v>
      </c>
      <c r="C425">
        <v>20751021</v>
      </c>
      <c r="D425" s="13">
        <v>946940754.79999995</v>
      </c>
      <c r="J425">
        <v>423</v>
      </c>
      <c r="K425" t="s">
        <v>24</v>
      </c>
      <c r="L425">
        <v>15000</v>
      </c>
      <c r="M425" s="42">
        <v>43311</v>
      </c>
      <c r="N425">
        <v>24828036.550000001</v>
      </c>
    </row>
    <row r="426" spans="1:14" x14ac:dyDescent="0.25">
      <c r="A426">
        <v>424</v>
      </c>
      <c r="B426" t="s">
        <v>67</v>
      </c>
      <c r="C426">
        <v>20751104</v>
      </c>
      <c r="D426" s="13">
        <v>217376</v>
      </c>
      <c r="J426">
        <v>424</v>
      </c>
      <c r="K426" t="s">
        <v>24</v>
      </c>
      <c r="L426">
        <v>11000</v>
      </c>
      <c r="M426" s="42">
        <v>43485</v>
      </c>
      <c r="N426">
        <v>1388865682</v>
      </c>
    </row>
    <row r="427" spans="1:14" x14ac:dyDescent="0.25">
      <c r="A427">
        <v>425</v>
      </c>
      <c r="B427" t="s">
        <v>67</v>
      </c>
      <c r="C427">
        <v>20751109</v>
      </c>
      <c r="D427" s="13">
        <v>923739063.10000002</v>
      </c>
      <c r="J427">
        <v>425</v>
      </c>
      <c r="K427" t="s">
        <v>24</v>
      </c>
      <c r="L427">
        <v>14000</v>
      </c>
      <c r="M427" s="42">
        <v>43312</v>
      </c>
      <c r="N427">
        <v>47216895.68</v>
      </c>
    </row>
    <row r="428" spans="1:14" x14ac:dyDescent="0.25">
      <c r="A428">
        <v>426</v>
      </c>
      <c r="B428" t="s">
        <v>67</v>
      </c>
      <c r="C428">
        <v>20750427</v>
      </c>
      <c r="D428" s="13">
        <v>247612440.30000001</v>
      </c>
      <c r="J428">
        <v>426</v>
      </c>
      <c r="K428" t="s">
        <v>24</v>
      </c>
      <c r="L428">
        <v>11000</v>
      </c>
      <c r="M428" s="42">
        <v>43471</v>
      </c>
      <c r="N428">
        <v>2368370292</v>
      </c>
    </row>
    <row r="429" spans="1:14" x14ac:dyDescent="0.25">
      <c r="A429">
        <v>427</v>
      </c>
      <c r="B429" t="s">
        <v>67</v>
      </c>
      <c r="C429">
        <v>20750431</v>
      </c>
      <c r="D429" s="13">
        <v>870838349.79999995</v>
      </c>
      <c r="J429">
        <v>427</v>
      </c>
      <c r="K429" t="s">
        <v>24</v>
      </c>
      <c r="L429">
        <v>33000</v>
      </c>
      <c r="M429" s="42">
        <v>43404</v>
      </c>
      <c r="N429">
        <v>510069487.39999998</v>
      </c>
    </row>
    <row r="430" spans="1:14" x14ac:dyDescent="0.25">
      <c r="A430">
        <v>428</v>
      </c>
      <c r="B430" t="s">
        <v>67</v>
      </c>
      <c r="C430">
        <v>20750502</v>
      </c>
      <c r="D430" s="13">
        <v>5425762.2999999998</v>
      </c>
      <c r="J430">
        <v>428</v>
      </c>
      <c r="K430" t="s">
        <v>24</v>
      </c>
      <c r="L430">
        <v>14000</v>
      </c>
      <c r="M430" s="42">
        <v>43313</v>
      </c>
      <c r="N430">
        <v>36664266.670000002</v>
      </c>
    </row>
    <row r="431" spans="1:14" x14ac:dyDescent="0.25">
      <c r="A431">
        <v>429</v>
      </c>
      <c r="B431" t="s">
        <v>67</v>
      </c>
      <c r="C431">
        <v>20750509</v>
      </c>
      <c r="D431" s="13">
        <v>22380968.5</v>
      </c>
      <c r="J431">
        <v>429</v>
      </c>
      <c r="K431" t="s">
        <v>24</v>
      </c>
      <c r="L431">
        <v>33000</v>
      </c>
      <c r="M431" s="42">
        <v>43314</v>
      </c>
      <c r="N431">
        <v>463716881.5</v>
      </c>
    </row>
    <row r="432" spans="1:14" x14ac:dyDescent="0.25">
      <c r="A432">
        <v>430</v>
      </c>
      <c r="B432" t="s">
        <v>67</v>
      </c>
      <c r="C432">
        <v>20750510</v>
      </c>
      <c r="D432" s="13">
        <v>788150713.70000005</v>
      </c>
      <c r="J432">
        <v>430</v>
      </c>
      <c r="K432" t="s">
        <v>24</v>
      </c>
      <c r="L432">
        <v>11000</v>
      </c>
      <c r="M432" s="42">
        <v>43433</v>
      </c>
      <c r="N432">
        <v>1195564198</v>
      </c>
    </row>
    <row r="433" spans="1:14" x14ac:dyDescent="0.25">
      <c r="A433">
        <v>431</v>
      </c>
      <c r="B433" t="s">
        <v>67</v>
      </c>
      <c r="C433">
        <v>20750521</v>
      </c>
      <c r="D433" s="13">
        <v>1496497395</v>
      </c>
      <c r="J433">
        <v>431</v>
      </c>
      <c r="K433" t="s">
        <v>24</v>
      </c>
      <c r="L433">
        <v>11000</v>
      </c>
      <c r="M433" s="42">
        <v>43493</v>
      </c>
      <c r="N433">
        <v>1659987629</v>
      </c>
    </row>
    <row r="434" spans="1:14" x14ac:dyDescent="0.25">
      <c r="A434">
        <v>432</v>
      </c>
      <c r="B434" t="s">
        <v>67</v>
      </c>
      <c r="C434">
        <v>20750525</v>
      </c>
      <c r="D434" s="13">
        <v>1799060875</v>
      </c>
      <c r="J434">
        <v>432</v>
      </c>
      <c r="K434" t="s">
        <v>24</v>
      </c>
      <c r="L434">
        <v>11000</v>
      </c>
      <c r="M434" s="42">
        <v>43315</v>
      </c>
      <c r="N434">
        <v>254100544.5</v>
      </c>
    </row>
    <row r="435" spans="1:14" x14ac:dyDescent="0.25">
      <c r="A435">
        <v>433</v>
      </c>
      <c r="B435" t="s">
        <v>67</v>
      </c>
      <c r="C435">
        <v>20750609</v>
      </c>
      <c r="D435" s="13">
        <v>1362392831</v>
      </c>
      <c r="J435">
        <v>433</v>
      </c>
      <c r="K435" t="s">
        <v>24</v>
      </c>
      <c r="L435">
        <v>14000</v>
      </c>
      <c r="M435" s="42">
        <v>43366</v>
      </c>
      <c r="N435">
        <v>64583408.170000002</v>
      </c>
    </row>
    <row r="436" spans="1:14" x14ac:dyDescent="0.25">
      <c r="A436">
        <v>434</v>
      </c>
      <c r="B436" t="s">
        <v>67</v>
      </c>
      <c r="C436">
        <v>20750616</v>
      </c>
      <c r="D436" s="13">
        <v>3870033673</v>
      </c>
      <c r="J436">
        <v>434</v>
      </c>
      <c r="K436" t="s">
        <v>24</v>
      </c>
      <c r="L436">
        <v>15000</v>
      </c>
      <c r="M436" s="42">
        <v>43315</v>
      </c>
      <c r="N436">
        <v>16716240.84</v>
      </c>
    </row>
    <row r="437" spans="1:14" x14ac:dyDescent="0.25">
      <c r="A437">
        <v>435</v>
      </c>
      <c r="B437" t="s">
        <v>67</v>
      </c>
      <c r="C437">
        <v>20750621</v>
      </c>
      <c r="D437" s="13">
        <v>5666577986</v>
      </c>
      <c r="J437">
        <v>435</v>
      </c>
      <c r="K437" t="s">
        <v>24</v>
      </c>
      <c r="L437">
        <v>14000</v>
      </c>
      <c r="M437" s="42">
        <v>43317</v>
      </c>
      <c r="N437">
        <v>105950511.59999999</v>
      </c>
    </row>
    <row r="438" spans="1:14" x14ac:dyDescent="0.25">
      <c r="A438">
        <v>436</v>
      </c>
      <c r="B438" t="s">
        <v>67</v>
      </c>
      <c r="C438">
        <v>20750623</v>
      </c>
      <c r="D438" s="13">
        <v>9697335388</v>
      </c>
      <c r="J438">
        <v>436</v>
      </c>
      <c r="K438" t="s">
        <v>24</v>
      </c>
      <c r="L438">
        <v>33000</v>
      </c>
      <c r="M438" s="42">
        <v>43430</v>
      </c>
      <c r="N438">
        <v>924855889.60000002</v>
      </c>
    </row>
    <row r="439" spans="1:14" x14ac:dyDescent="0.25">
      <c r="A439">
        <v>437</v>
      </c>
      <c r="B439" t="s">
        <v>67</v>
      </c>
      <c r="C439">
        <v>20750626</v>
      </c>
      <c r="D439" s="13">
        <v>1264864354</v>
      </c>
      <c r="J439">
        <v>437</v>
      </c>
      <c r="K439" t="s">
        <v>24</v>
      </c>
      <c r="L439">
        <v>14000</v>
      </c>
      <c r="M439" s="42">
        <v>43316</v>
      </c>
      <c r="N439">
        <v>33719.839999999997</v>
      </c>
    </row>
    <row r="440" spans="1:14" x14ac:dyDescent="0.25">
      <c r="A440">
        <v>438</v>
      </c>
      <c r="B440" t="s">
        <v>67</v>
      </c>
      <c r="C440">
        <v>20750715</v>
      </c>
      <c r="D440" s="13">
        <v>1247451495</v>
      </c>
      <c r="J440">
        <v>438</v>
      </c>
      <c r="K440" t="s">
        <v>24</v>
      </c>
      <c r="L440">
        <v>15000</v>
      </c>
      <c r="M440" s="42">
        <v>43318</v>
      </c>
      <c r="N440">
        <v>30149582.739999998</v>
      </c>
    </row>
    <row r="441" spans="1:14" x14ac:dyDescent="0.25">
      <c r="A441">
        <v>439</v>
      </c>
      <c r="B441" t="s">
        <v>67</v>
      </c>
      <c r="C441">
        <v>20750728</v>
      </c>
      <c r="D441" s="13">
        <v>604806767.5</v>
      </c>
      <c r="J441">
        <v>439</v>
      </c>
      <c r="K441" t="s">
        <v>24</v>
      </c>
      <c r="L441">
        <v>33000</v>
      </c>
      <c r="M441" s="42">
        <v>43460</v>
      </c>
      <c r="N441">
        <v>883124676.5</v>
      </c>
    </row>
    <row r="442" spans="1:14" x14ac:dyDescent="0.25">
      <c r="A442">
        <v>440</v>
      </c>
      <c r="B442" t="s">
        <v>67</v>
      </c>
      <c r="C442">
        <v>20750807</v>
      </c>
      <c r="D442" s="13">
        <v>3345769408</v>
      </c>
      <c r="J442">
        <v>440</v>
      </c>
      <c r="K442" t="s">
        <v>24</v>
      </c>
      <c r="L442">
        <v>14000</v>
      </c>
      <c r="M442" s="42">
        <v>43319</v>
      </c>
      <c r="N442">
        <v>53156532.619999997</v>
      </c>
    </row>
    <row r="443" spans="1:14" x14ac:dyDescent="0.25">
      <c r="A443">
        <v>441</v>
      </c>
      <c r="B443" t="s">
        <v>67</v>
      </c>
      <c r="C443">
        <v>20750817</v>
      </c>
      <c r="D443" s="13">
        <v>429934880</v>
      </c>
      <c r="J443">
        <v>441</v>
      </c>
      <c r="K443" t="s">
        <v>24</v>
      </c>
      <c r="L443">
        <v>33000</v>
      </c>
      <c r="M443" s="42">
        <v>43321</v>
      </c>
      <c r="N443">
        <v>2714944051</v>
      </c>
    </row>
    <row r="444" spans="1:14" x14ac:dyDescent="0.25">
      <c r="A444">
        <v>442</v>
      </c>
      <c r="B444" t="s">
        <v>67</v>
      </c>
      <c r="C444">
        <v>20750820</v>
      </c>
      <c r="D444" s="13">
        <v>740831239.89999998</v>
      </c>
      <c r="J444">
        <v>442</v>
      </c>
      <c r="K444" t="s">
        <v>24</v>
      </c>
      <c r="L444">
        <v>11000</v>
      </c>
      <c r="M444" s="42">
        <v>43321</v>
      </c>
      <c r="N444">
        <v>2517818524</v>
      </c>
    </row>
    <row r="445" spans="1:14" x14ac:dyDescent="0.25">
      <c r="A445">
        <v>443</v>
      </c>
      <c r="B445" t="s">
        <v>67</v>
      </c>
      <c r="C445">
        <v>20750826</v>
      </c>
      <c r="D445" s="13">
        <v>2309470865</v>
      </c>
      <c r="J445">
        <v>443</v>
      </c>
      <c r="K445" t="s">
        <v>24</v>
      </c>
      <c r="L445">
        <v>33000</v>
      </c>
      <c r="M445" s="42">
        <v>43495</v>
      </c>
      <c r="N445">
        <v>684262399.10000002</v>
      </c>
    </row>
    <row r="446" spans="1:14" x14ac:dyDescent="0.25">
      <c r="A446">
        <v>444</v>
      </c>
      <c r="B446" t="s">
        <v>67</v>
      </c>
      <c r="C446">
        <v>20750905</v>
      </c>
      <c r="D446" s="13">
        <v>503102990.89999998</v>
      </c>
      <c r="J446">
        <v>444</v>
      </c>
      <c r="K446" t="s">
        <v>24</v>
      </c>
      <c r="L446">
        <v>11000</v>
      </c>
      <c r="M446" s="42">
        <v>43404</v>
      </c>
      <c r="N446">
        <v>1610842422</v>
      </c>
    </row>
    <row r="447" spans="1:14" x14ac:dyDescent="0.25">
      <c r="A447">
        <v>445</v>
      </c>
      <c r="B447" t="s">
        <v>67</v>
      </c>
      <c r="C447">
        <v>20750910</v>
      </c>
      <c r="D447" s="13">
        <v>348335535.60000002</v>
      </c>
      <c r="J447">
        <v>445</v>
      </c>
      <c r="K447" t="s">
        <v>24</v>
      </c>
      <c r="L447">
        <v>14000</v>
      </c>
      <c r="M447" s="42">
        <v>43457</v>
      </c>
      <c r="N447">
        <v>51989097.759999998</v>
      </c>
    </row>
    <row r="448" spans="1:14" x14ac:dyDescent="0.25">
      <c r="A448">
        <v>446</v>
      </c>
      <c r="B448" t="s">
        <v>67</v>
      </c>
      <c r="C448">
        <v>20750912</v>
      </c>
      <c r="D448" s="13">
        <v>546476746.29999995</v>
      </c>
      <c r="J448">
        <v>446</v>
      </c>
      <c r="K448" t="s">
        <v>24</v>
      </c>
      <c r="L448">
        <v>11000</v>
      </c>
      <c r="M448" s="42">
        <v>43409</v>
      </c>
      <c r="N448">
        <v>2884178918</v>
      </c>
    </row>
    <row r="449" spans="1:14" x14ac:dyDescent="0.25">
      <c r="A449">
        <v>447</v>
      </c>
      <c r="B449" t="s">
        <v>67</v>
      </c>
      <c r="C449">
        <v>20750920</v>
      </c>
      <c r="D449" s="13">
        <v>688384115</v>
      </c>
      <c r="J449">
        <v>447</v>
      </c>
      <c r="K449" t="s">
        <v>24</v>
      </c>
      <c r="L449">
        <v>33000</v>
      </c>
      <c r="M449" s="42">
        <v>43518</v>
      </c>
      <c r="N449">
        <v>649595706.10000002</v>
      </c>
    </row>
    <row r="450" spans="1:14" x14ac:dyDescent="0.25">
      <c r="A450">
        <v>448</v>
      </c>
      <c r="B450" t="s">
        <v>67</v>
      </c>
      <c r="C450">
        <v>20751008</v>
      </c>
      <c r="D450" s="13">
        <v>438138966.69999999</v>
      </c>
      <c r="J450">
        <v>448</v>
      </c>
      <c r="K450" t="s">
        <v>24</v>
      </c>
      <c r="L450">
        <v>33000</v>
      </c>
      <c r="M450" s="42">
        <v>43418</v>
      </c>
      <c r="N450">
        <v>727704148.89999998</v>
      </c>
    </row>
    <row r="451" spans="1:14" x14ac:dyDescent="0.25">
      <c r="A451">
        <v>449</v>
      </c>
      <c r="B451" t="s">
        <v>67</v>
      </c>
      <c r="C451">
        <v>20751009</v>
      </c>
      <c r="D451" s="13">
        <v>443266132.89999998</v>
      </c>
      <c r="J451">
        <v>449</v>
      </c>
      <c r="K451" t="s">
        <v>24</v>
      </c>
      <c r="L451">
        <v>33000</v>
      </c>
      <c r="M451" s="42">
        <v>43466</v>
      </c>
      <c r="N451">
        <v>572694482.60000002</v>
      </c>
    </row>
    <row r="452" spans="1:14" x14ac:dyDescent="0.25">
      <c r="A452">
        <v>450</v>
      </c>
      <c r="B452" t="s">
        <v>67</v>
      </c>
      <c r="C452">
        <v>20751013</v>
      </c>
      <c r="D452" s="13">
        <v>1100101063</v>
      </c>
      <c r="J452">
        <v>450</v>
      </c>
      <c r="K452" t="s">
        <v>24</v>
      </c>
      <c r="L452">
        <v>33000</v>
      </c>
      <c r="M452" s="42">
        <v>43509</v>
      </c>
      <c r="N452">
        <v>503282740.60000002</v>
      </c>
    </row>
    <row r="453" spans="1:14" x14ac:dyDescent="0.25">
      <c r="A453">
        <v>451</v>
      </c>
      <c r="B453" t="s">
        <v>67</v>
      </c>
      <c r="C453">
        <v>20751108</v>
      </c>
      <c r="D453" s="13">
        <v>892106902.39999998</v>
      </c>
      <c r="J453">
        <v>451</v>
      </c>
      <c r="K453" t="s">
        <v>24</v>
      </c>
      <c r="L453">
        <v>11000</v>
      </c>
      <c r="M453" s="42">
        <v>43323</v>
      </c>
      <c r="N453">
        <v>8082337.5099999998</v>
      </c>
    </row>
    <row r="454" spans="1:14" x14ac:dyDescent="0.25">
      <c r="A454">
        <v>452</v>
      </c>
      <c r="B454" t="s">
        <v>67</v>
      </c>
      <c r="C454">
        <v>20751118</v>
      </c>
      <c r="D454" s="13">
        <v>109993195.2</v>
      </c>
      <c r="J454">
        <v>452</v>
      </c>
      <c r="K454" t="s">
        <v>24</v>
      </c>
      <c r="L454">
        <v>33000</v>
      </c>
      <c r="M454" s="42">
        <v>43511</v>
      </c>
      <c r="N454">
        <v>317305468.5</v>
      </c>
    </row>
    <row r="455" spans="1:14" x14ac:dyDescent="0.25">
      <c r="A455">
        <v>453</v>
      </c>
      <c r="B455" t="s">
        <v>67</v>
      </c>
      <c r="C455">
        <v>20751120</v>
      </c>
      <c r="D455" s="13">
        <v>6976170.7000000002</v>
      </c>
      <c r="J455">
        <v>453</v>
      </c>
      <c r="K455" t="s">
        <v>24</v>
      </c>
      <c r="L455">
        <v>11000</v>
      </c>
      <c r="M455" s="42">
        <v>43482</v>
      </c>
      <c r="N455">
        <v>906553525</v>
      </c>
    </row>
    <row r="456" spans="1:14" x14ac:dyDescent="0.25">
      <c r="A456">
        <v>454</v>
      </c>
      <c r="B456" t="s">
        <v>67</v>
      </c>
      <c r="C456">
        <v>20750414</v>
      </c>
      <c r="D456" s="13">
        <v>24733478.699999999</v>
      </c>
      <c r="J456">
        <v>454</v>
      </c>
      <c r="K456" t="s">
        <v>24</v>
      </c>
      <c r="L456">
        <v>11000</v>
      </c>
      <c r="M456" s="42">
        <v>43325</v>
      </c>
      <c r="N456">
        <v>1222060885</v>
      </c>
    </row>
    <row r="457" spans="1:14" x14ac:dyDescent="0.25">
      <c r="A457">
        <v>455</v>
      </c>
      <c r="B457" t="s">
        <v>67</v>
      </c>
      <c r="C457">
        <v>20750428</v>
      </c>
      <c r="D457" s="13">
        <v>124068714.40000001</v>
      </c>
      <c r="J457">
        <v>455</v>
      </c>
      <c r="K457" t="s">
        <v>24</v>
      </c>
      <c r="L457">
        <v>15000</v>
      </c>
      <c r="M457" s="42">
        <v>43431</v>
      </c>
      <c r="N457">
        <v>3407122.58</v>
      </c>
    </row>
    <row r="458" spans="1:14" x14ac:dyDescent="0.25">
      <c r="A458">
        <v>456</v>
      </c>
      <c r="B458" t="s">
        <v>67</v>
      </c>
      <c r="C458">
        <v>20750505</v>
      </c>
      <c r="D458" s="13">
        <v>1420550771</v>
      </c>
      <c r="J458">
        <v>456</v>
      </c>
      <c r="K458" t="s">
        <v>24</v>
      </c>
      <c r="L458">
        <v>33000</v>
      </c>
      <c r="M458" s="42">
        <v>43327</v>
      </c>
      <c r="N458">
        <v>426939632.19999999</v>
      </c>
    </row>
    <row r="459" spans="1:14" x14ac:dyDescent="0.25">
      <c r="A459">
        <v>457</v>
      </c>
      <c r="B459" t="s">
        <v>67</v>
      </c>
      <c r="C459">
        <v>20750512</v>
      </c>
      <c r="D459" s="13">
        <v>683287707.20000005</v>
      </c>
      <c r="J459">
        <v>457</v>
      </c>
      <c r="K459" t="s">
        <v>24</v>
      </c>
      <c r="L459">
        <v>15000</v>
      </c>
      <c r="M459" s="42">
        <v>43327</v>
      </c>
      <c r="N459">
        <v>242644357.69999999</v>
      </c>
    </row>
    <row r="460" spans="1:14" x14ac:dyDescent="0.25">
      <c r="A460">
        <v>458</v>
      </c>
      <c r="B460" t="s">
        <v>67</v>
      </c>
      <c r="C460">
        <v>20750519</v>
      </c>
      <c r="D460" s="13">
        <v>670917558.20000005</v>
      </c>
      <c r="J460">
        <v>458</v>
      </c>
      <c r="K460" t="s">
        <v>24</v>
      </c>
      <c r="L460">
        <v>33000</v>
      </c>
      <c r="M460" s="42">
        <v>43427</v>
      </c>
      <c r="N460">
        <v>435344194</v>
      </c>
    </row>
    <row r="461" spans="1:14" x14ac:dyDescent="0.25">
      <c r="A461">
        <v>459</v>
      </c>
      <c r="B461" t="s">
        <v>67</v>
      </c>
      <c r="C461">
        <v>20750530</v>
      </c>
      <c r="D461" s="13">
        <v>201471373</v>
      </c>
      <c r="J461">
        <v>459</v>
      </c>
      <c r="K461" t="s">
        <v>24</v>
      </c>
      <c r="L461">
        <v>32000</v>
      </c>
      <c r="M461" s="42">
        <v>43328</v>
      </c>
      <c r="N461">
        <v>9164095</v>
      </c>
    </row>
    <row r="462" spans="1:14" x14ac:dyDescent="0.25">
      <c r="A462">
        <v>460</v>
      </c>
      <c r="B462" t="s">
        <v>67</v>
      </c>
      <c r="C462">
        <v>20750601</v>
      </c>
      <c r="D462" s="13">
        <v>719323680.70000005</v>
      </c>
      <c r="J462">
        <v>460</v>
      </c>
      <c r="K462" t="s">
        <v>24</v>
      </c>
      <c r="L462">
        <v>15000</v>
      </c>
      <c r="M462" s="42">
        <v>43330</v>
      </c>
      <c r="N462">
        <v>1582296</v>
      </c>
    </row>
    <row r="463" spans="1:14" x14ac:dyDescent="0.25">
      <c r="A463">
        <v>461</v>
      </c>
      <c r="B463" t="s">
        <v>67</v>
      </c>
      <c r="C463">
        <v>20750602</v>
      </c>
      <c r="D463" s="13">
        <v>2305741637</v>
      </c>
      <c r="J463">
        <v>461</v>
      </c>
      <c r="K463" t="s">
        <v>24</v>
      </c>
      <c r="L463">
        <v>11000</v>
      </c>
      <c r="M463" s="42">
        <v>43508</v>
      </c>
      <c r="N463">
        <v>1216663592</v>
      </c>
    </row>
    <row r="464" spans="1:14" x14ac:dyDescent="0.25">
      <c r="A464">
        <v>462</v>
      </c>
      <c r="B464" t="s">
        <v>67</v>
      </c>
      <c r="C464">
        <v>20750608</v>
      </c>
      <c r="D464" s="13">
        <v>616364024.39999998</v>
      </c>
      <c r="J464">
        <v>462</v>
      </c>
      <c r="K464" t="s">
        <v>24</v>
      </c>
      <c r="L464">
        <v>15000</v>
      </c>
      <c r="M464" s="42">
        <v>43335</v>
      </c>
      <c r="N464">
        <v>8989949.5800000001</v>
      </c>
    </row>
    <row r="465" spans="1:14" x14ac:dyDescent="0.25">
      <c r="A465">
        <v>463</v>
      </c>
      <c r="B465" t="s">
        <v>67</v>
      </c>
      <c r="C465">
        <v>20750613</v>
      </c>
      <c r="D465" s="13">
        <v>28603</v>
      </c>
      <c r="J465">
        <v>463</v>
      </c>
      <c r="K465" t="s">
        <v>24</v>
      </c>
      <c r="L465">
        <v>32000</v>
      </c>
      <c r="M465" s="42">
        <v>43336</v>
      </c>
      <c r="N465">
        <v>3390000</v>
      </c>
    </row>
    <row r="466" spans="1:14" x14ac:dyDescent="0.25">
      <c r="A466">
        <v>464</v>
      </c>
      <c r="B466" t="s">
        <v>67</v>
      </c>
      <c r="C466">
        <v>20750625</v>
      </c>
      <c r="D466" s="13">
        <v>6751252975</v>
      </c>
      <c r="J466">
        <v>464</v>
      </c>
      <c r="K466" t="s">
        <v>24</v>
      </c>
      <c r="L466">
        <v>11000</v>
      </c>
      <c r="M466" s="42">
        <v>43373</v>
      </c>
      <c r="N466">
        <v>4656175938</v>
      </c>
    </row>
    <row r="467" spans="1:14" x14ac:dyDescent="0.25">
      <c r="A467">
        <v>465</v>
      </c>
      <c r="B467" t="s">
        <v>67</v>
      </c>
      <c r="C467">
        <v>20750711</v>
      </c>
      <c r="D467" s="13">
        <v>373631133.5</v>
      </c>
      <c r="J467">
        <v>465</v>
      </c>
      <c r="K467" t="s">
        <v>24</v>
      </c>
      <c r="L467">
        <v>14000</v>
      </c>
      <c r="M467" s="42">
        <v>43494</v>
      </c>
      <c r="N467">
        <v>57205642.350000001</v>
      </c>
    </row>
    <row r="468" spans="1:14" x14ac:dyDescent="0.25">
      <c r="A468">
        <v>466</v>
      </c>
      <c r="B468" t="s">
        <v>67</v>
      </c>
      <c r="C468">
        <v>20750716</v>
      </c>
      <c r="D468" s="13">
        <v>1875558898</v>
      </c>
      <c r="J468">
        <v>466</v>
      </c>
      <c r="K468" t="s">
        <v>24</v>
      </c>
      <c r="L468">
        <v>11000</v>
      </c>
      <c r="M468" s="42">
        <v>43341</v>
      </c>
      <c r="N468">
        <v>1250277636</v>
      </c>
    </row>
    <row r="469" spans="1:14" x14ac:dyDescent="0.25">
      <c r="A469">
        <v>467</v>
      </c>
      <c r="B469" t="s">
        <v>67</v>
      </c>
      <c r="C469">
        <v>20750718</v>
      </c>
      <c r="D469" s="13">
        <v>2804864657</v>
      </c>
      <c r="J469">
        <v>467</v>
      </c>
      <c r="K469" t="s">
        <v>24</v>
      </c>
      <c r="L469">
        <v>15000</v>
      </c>
      <c r="M469" s="42">
        <v>43341</v>
      </c>
      <c r="N469">
        <v>60100501.229999997</v>
      </c>
    </row>
    <row r="470" spans="1:14" x14ac:dyDescent="0.25">
      <c r="A470">
        <v>468</v>
      </c>
      <c r="B470" t="s">
        <v>67</v>
      </c>
      <c r="C470">
        <v>20750725</v>
      </c>
      <c r="D470" s="13">
        <v>258553510.69999999</v>
      </c>
      <c r="J470">
        <v>468</v>
      </c>
      <c r="K470" t="s">
        <v>24</v>
      </c>
      <c r="L470">
        <v>15000</v>
      </c>
      <c r="M470" s="42">
        <v>43340</v>
      </c>
      <c r="N470">
        <v>21788987.039999999</v>
      </c>
    </row>
    <row r="471" spans="1:14" x14ac:dyDescent="0.25">
      <c r="A471">
        <v>469</v>
      </c>
      <c r="B471" t="s">
        <v>67</v>
      </c>
      <c r="C471">
        <v>20750808</v>
      </c>
      <c r="D471" s="13">
        <v>2632503.85</v>
      </c>
      <c r="J471">
        <v>469</v>
      </c>
      <c r="K471" t="s">
        <v>24</v>
      </c>
      <c r="L471">
        <v>14000</v>
      </c>
      <c r="M471" s="42">
        <v>43429</v>
      </c>
      <c r="N471">
        <v>69023748.670000002</v>
      </c>
    </row>
    <row r="472" spans="1:14" x14ac:dyDescent="0.25">
      <c r="A472">
        <v>470</v>
      </c>
      <c r="B472" t="s">
        <v>67</v>
      </c>
      <c r="C472">
        <v>20750812</v>
      </c>
      <c r="D472" s="13">
        <v>541724858</v>
      </c>
      <c r="J472">
        <v>470</v>
      </c>
      <c r="K472" t="s">
        <v>24</v>
      </c>
      <c r="L472">
        <v>32000</v>
      </c>
      <c r="M472" s="42">
        <v>43341</v>
      </c>
      <c r="N472">
        <v>1602968</v>
      </c>
    </row>
    <row r="473" spans="1:14" x14ac:dyDescent="0.25">
      <c r="A473">
        <v>471</v>
      </c>
      <c r="B473" t="s">
        <v>67</v>
      </c>
      <c r="C473">
        <v>20750908</v>
      </c>
      <c r="D473" s="13">
        <v>952884825.20000005</v>
      </c>
      <c r="J473">
        <v>471</v>
      </c>
      <c r="K473" t="s">
        <v>24</v>
      </c>
      <c r="L473">
        <v>11000</v>
      </c>
      <c r="M473" s="42">
        <v>43344</v>
      </c>
      <c r="N473">
        <v>8057213</v>
      </c>
    </row>
    <row r="474" spans="1:14" x14ac:dyDescent="0.25">
      <c r="A474">
        <v>472</v>
      </c>
      <c r="B474" t="s">
        <v>67</v>
      </c>
      <c r="C474">
        <v>20750909</v>
      </c>
      <c r="D474" s="13">
        <v>564748198.20000005</v>
      </c>
      <c r="J474">
        <v>472</v>
      </c>
      <c r="K474" t="s">
        <v>24</v>
      </c>
      <c r="L474">
        <v>33000</v>
      </c>
      <c r="M474" s="42">
        <v>43344</v>
      </c>
      <c r="N474">
        <v>2819795</v>
      </c>
    </row>
    <row r="475" spans="1:14" x14ac:dyDescent="0.25">
      <c r="A475">
        <v>473</v>
      </c>
      <c r="B475" t="s">
        <v>67</v>
      </c>
      <c r="C475">
        <v>20751002</v>
      </c>
      <c r="D475" s="13">
        <v>423182450.69999999</v>
      </c>
      <c r="J475">
        <v>473</v>
      </c>
      <c r="K475" t="s">
        <v>24</v>
      </c>
      <c r="L475">
        <v>15000</v>
      </c>
      <c r="M475" s="42">
        <v>43347</v>
      </c>
      <c r="N475">
        <v>21013938.219999999</v>
      </c>
    </row>
    <row r="476" spans="1:14" x14ac:dyDescent="0.25">
      <c r="A476">
        <v>474</v>
      </c>
      <c r="B476" t="s">
        <v>67</v>
      </c>
      <c r="C476">
        <v>20751003</v>
      </c>
      <c r="D476" s="13">
        <v>655250404.29999995</v>
      </c>
      <c r="J476">
        <v>474</v>
      </c>
      <c r="K476" t="s">
        <v>24</v>
      </c>
      <c r="L476">
        <v>14000</v>
      </c>
      <c r="M476" s="42">
        <v>43349</v>
      </c>
      <c r="N476">
        <v>43834505.859999999</v>
      </c>
    </row>
    <row r="477" spans="1:14" x14ac:dyDescent="0.25">
      <c r="A477">
        <v>475</v>
      </c>
      <c r="B477" t="s">
        <v>67</v>
      </c>
      <c r="C477">
        <v>20751014</v>
      </c>
      <c r="D477" s="13">
        <v>738631448.39999998</v>
      </c>
      <c r="J477">
        <v>475</v>
      </c>
      <c r="K477" t="s">
        <v>24</v>
      </c>
      <c r="L477">
        <v>33000</v>
      </c>
      <c r="M477" s="42">
        <v>43444</v>
      </c>
      <c r="N477">
        <v>2021735558</v>
      </c>
    </row>
    <row r="478" spans="1:14" x14ac:dyDescent="0.25">
      <c r="A478">
        <v>476</v>
      </c>
      <c r="B478" t="s">
        <v>67</v>
      </c>
      <c r="C478">
        <v>20751015</v>
      </c>
      <c r="D478" s="13">
        <v>762022859.29999995</v>
      </c>
      <c r="J478">
        <v>476</v>
      </c>
      <c r="K478" t="s">
        <v>24</v>
      </c>
      <c r="L478">
        <v>15000</v>
      </c>
      <c r="M478" s="42">
        <v>43355</v>
      </c>
      <c r="N478">
        <v>12944857.4</v>
      </c>
    </row>
    <row r="479" spans="1:14" x14ac:dyDescent="0.25">
      <c r="A479">
        <v>477</v>
      </c>
      <c r="B479" t="s">
        <v>67</v>
      </c>
      <c r="C479">
        <v>20751026</v>
      </c>
      <c r="D479" s="13">
        <v>3272509</v>
      </c>
      <c r="J479">
        <v>477</v>
      </c>
      <c r="K479" t="s">
        <v>24</v>
      </c>
      <c r="L479">
        <v>15000</v>
      </c>
      <c r="M479" s="42">
        <v>43357</v>
      </c>
      <c r="N479">
        <v>13838911.6</v>
      </c>
    </row>
    <row r="480" spans="1:14" x14ac:dyDescent="0.25">
      <c r="A480">
        <v>478</v>
      </c>
      <c r="B480" t="s">
        <v>67</v>
      </c>
      <c r="C480">
        <v>20751027</v>
      </c>
      <c r="D480" s="13">
        <v>1953226799</v>
      </c>
      <c r="J480">
        <v>478</v>
      </c>
      <c r="K480" t="s">
        <v>24</v>
      </c>
      <c r="L480">
        <v>15000</v>
      </c>
      <c r="M480" s="42">
        <v>43359</v>
      </c>
      <c r="N480">
        <v>13574922.550000001</v>
      </c>
    </row>
    <row r="481" spans="1:14" x14ac:dyDescent="0.25">
      <c r="A481">
        <v>479</v>
      </c>
      <c r="B481" t="s">
        <v>67</v>
      </c>
      <c r="C481">
        <v>20751101</v>
      </c>
      <c r="D481" s="13">
        <v>1402421876</v>
      </c>
      <c r="J481">
        <v>479</v>
      </c>
      <c r="K481" t="s">
        <v>24</v>
      </c>
      <c r="L481">
        <v>14000</v>
      </c>
      <c r="M481" s="42">
        <v>43362</v>
      </c>
      <c r="N481">
        <v>17936.38</v>
      </c>
    </row>
    <row r="482" spans="1:14" x14ac:dyDescent="0.25">
      <c r="A482">
        <v>480</v>
      </c>
      <c r="B482" t="s">
        <v>67</v>
      </c>
      <c r="C482">
        <v>20751103</v>
      </c>
      <c r="D482" s="13">
        <v>462368017.69999999</v>
      </c>
      <c r="J482">
        <v>480</v>
      </c>
      <c r="K482" t="s">
        <v>24</v>
      </c>
      <c r="L482">
        <v>11000</v>
      </c>
      <c r="M482" s="42">
        <v>43514</v>
      </c>
      <c r="N482">
        <v>1389795307</v>
      </c>
    </row>
    <row r="483" spans="1:14" x14ac:dyDescent="0.25">
      <c r="A483">
        <v>481</v>
      </c>
      <c r="B483" t="s">
        <v>67</v>
      </c>
      <c r="C483">
        <v>20751106</v>
      </c>
      <c r="D483" s="13">
        <v>605359662.10000002</v>
      </c>
      <c r="J483">
        <v>481</v>
      </c>
      <c r="K483" t="s">
        <v>24</v>
      </c>
      <c r="L483">
        <v>32000</v>
      </c>
      <c r="M483" s="42">
        <v>43364</v>
      </c>
      <c r="N483">
        <v>2632865.75</v>
      </c>
    </row>
    <row r="484" spans="1:14" x14ac:dyDescent="0.25">
      <c r="A484">
        <v>482</v>
      </c>
      <c r="B484" t="s">
        <v>67</v>
      </c>
      <c r="C484">
        <v>20751130</v>
      </c>
      <c r="D484" s="13">
        <v>4280477.71</v>
      </c>
      <c r="J484">
        <v>482</v>
      </c>
      <c r="K484" t="s">
        <v>24</v>
      </c>
      <c r="L484">
        <v>32000</v>
      </c>
      <c r="M484" s="42">
        <v>43367</v>
      </c>
      <c r="N484">
        <v>139114.5</v>
      </c>
    </row>
    <row r="485" spans="1:14" x14ac:dyDescent="0.25">
      <c r="A485">
        <v>483</v>
      </c>
      <c r="B485" t="s">
        <v>67</v>
      </c>
      <c r="C485">
        <v>20750409</v>
      </c>
      <c r="D485" s="13">
        <v>4592408.67</v>
      </c>
      <c r="J485">
        <v>483</v>
      </c>
      <c r="K485" t="s">
        <v>24</v>
      </c>
      <c r="L485">
        <v>15000</v>
      </c>
      <c r="M485" s="42">
        <v>43373</v>
      </c>
      <c r="N485">
        <v>35341304.899999999</v>
      </c>
    </row>
    <row r="486" spans="1:14" x14ac:dyDescent="0.25">
      <c r="A486">
        <v>484</v>
      </c>
      <c r="B486" t="s">
        <v>67</v>
      </c>
      <c r="C486">
        <v>20750410</v>
      </c>
      <c r="D486" s="13">
        <v>10750739.5</v>
      </c>
      <c r="J486">
        <v>484</v>
      </c>
      <c r="K486" t="s">
        <v>24</v>
      </c>
      <c r="L486">
        <v>32000</v>
      </c>
      <c r="M486" s="42">
        <v>43371</v>
      </c>
      <c r="N486">
        <v>712200</v>
      </c>
    </row>
    <row r="487" spans="1:14" x14ac:dyDescent="0.25">
      <c r="A487">
        <v>485</v>
      </c>
      <c r="B487" t="s">
        <v>67</v>
      </c>
      <c r="C487">
        <v>20750513</v>
      </c>
      <c r="D487" s="13">
        <v>578737710.89999998</v>
      </c>
      <c r="J487">
        <v>485</v>
      </c>
      <c r="K487" t="s">
        <v>24</v>
      </c>
      <c r="L487">
        <v>14000</v>
      </c>
      <c r="M487" s="42">
        <v>43382</v>
      </c>
      <c r="N487">
        <v>106250666</v>
      </c>
    </row>
    <row r="488" spans="1:14" x14ac:dyDescent="0.25">
      <c r="A488">
        <v>486</v>
      </c>
      <c r="B488" t="s">
        <v>67</v>
      </c>
      <c r="C488">
        <v>20750529</v>
      </c>
      <c r="D488" s="13">
        <v>727823801.70000005</v>
      </c>
      <c r="J488">
        <v>486</v>
      </c>
      <c r="K488" t="s">
        <v>24</v>
      </c>
      <c r="L488">
        <v>15000</v>
      </c>
      <c r="M488" s="42">
        <v>43384</v>
      </c>
      <c r="N488">
        <v>26752577.780000001</v>
      </c>
    </row>
    <row r="489" spans="1:14" x14ac:dyDescent="0.25">
      <c r="A489">
        <v>487</v>
      </c>
      <c r="B489" t="s">
        <v>67</v>
      </c>
      <c r="C489">
        <v>20750603</v>
      </c>
      <c r="D489" s="13">
        <v>3441961</v>
      </c>
      <c r="J489">
        <v>487</v>
      </c>
      <c r="K489" t="s">
        <v>24</v>
      </c>
      <c r="L489">
        <v>14000</v>
      </c>
      <c r="M489" s="42">
        <v>43423</v>
      </c>
      <c r="N489">
        <v>48931537.420000002</v>
      </c>
    </row>
    <row r="490" spans="1:14" x14ac:dyDescent="0.25">
      <c r="A490">
        <v>488</v>
      </c>
      <c r="B490" t="s">
        <v>67</v>
      </c>
      <c r="C490">
        <v>20750605</v>
      </c>
      <c r="D490" s="13">
        <v>378652096.5</v>
      </c>
      <c r="J490">
        <v>488</v>
      </c>
      <c r="K490" t="s">
        <v>24</v>
      </c>
      <c r="L490">
        <v>11000</v>
      </c>
      <c r="M490" s="42">
        <v>43521</v>
      </c>
      <c r="N490">
        <v>1890070386</v>
      </c>
    </row>
    <row r="491" spans="1:14" x14ac:dyDescent="0.25">
      <c r="A491">
        <v>489</v>
      </c>
      <c r="B491" t="s">
        <v>67</v>
      </c>
      <c r="C491">
        <v>20750614</v>
      </c>
      <c r="D491" s="13">
        <v>1406795822</v>
      </c>
      <c r="J491">
        <v>489</v>
      </c>
      <c r="K491" t="s">
        <v>24</v>
      </c>
      <c r="L491">
        <v>11000</v>
      </c>
      <c r="M491" s="42">
        <v>43395</v>
      </c>
      <c r="N491">
        <v>9840628905</v>
      </c>
    </row>
    <row r="492" spans="1:14" x14ac:dyDescent="0.25">
      <c r="A492">
        <v>490</v>
      </c>
      <c r="B492" t="s">
        <v>67</v>
      </c>
      <c r="C492">
        <v>20750615</v>
      </c>
      <c r="D492" s="13">
        <v>1836603650</v>
      </c>
      <c r="J492">
        <v>490</v>
      </c>
      <c r="K492" t="s">
        <v>24</v>
      </c>
      <c r="L492">
        <v>15000</v>
      </c>
      <c r="M492" s="42">
        <v>43396</v>
      </c>
      <c r="N492">
        <v>611100</v>
      </c>
    </row>
    <row r="493" spans="1:14" x14ac:dyDescent="0.25">
      <c r="A493">
        <v>491</v>
      </c>
      <c r="B493" t="s">
        <v>67</v>
      </c>
      <c r="C493">
        <v>20750707</v>
      </c>
      <c r="D493" s="13">
        <v>387243867.60000002</v>
      </c>
      <c r="J493">
        <v>491</v>
      </c>
      <c r="K493" t="s">
        <v>24</v>
      </c>
      <c r="L493">
        <v>33000</v>
      </c>
      <c r="M493" s="42">
        <v>43407</v>
      </c>
      <c r="N493">
        <v>130639359</v>
      </c>
    </row>
    <row r="494" spans="1:14" x14ac:dyDescent="0.25">
      <c r="A494">
        <v>492</v>
      </c>
      <c r="B494" t="s">
        <v>67</v>
      </c>
      <c r="C494">
        <v>20750710</v>
      </c>
      <c r="D494" s="13">
        <v>103446800</v>
      </c>
      <c r="J494">
        <v>492</v>
      </c>
      <c r="K494" t="s">
        <v>24</v>
      </c>
      <c r="L494">
        <v>14000</v>
      </c>
      <c r="M494" s="42">
        <v>43409</v>
      </c>
      <c r="N494">
        <v>662159270.29999995</v>
      </c>
    </row>
    <row r="495" spans="1:14" x14ac:dyDescent="0.25">
      <c r="A495">
        <v>493</v>
      </c>
      <c r="B495" t="s">
        <v>67</v>
      </c>
      <c r="C495">
        <v>20750712</v>
      </c>
      <c r="D495" s="13">
        <v>656350683</v>
      </c>
      <c r="J495">
        <v>493</v>
      </c>
      <c r="K495" t="s">
        <v>24</v>
      </c>
      <c r="L495">
        <v>11000</v>
      </c>
      <c r="M495" s="42">
        <v>43412</v>
      </c>
      <c r="N495">
        <v>5145.21</v>
      </c>
    </row>
    <row r="496" spans="1:14" x14ac:dyDescent="0.25">
      <c r="A496">
        <v>494</v>
      </c>
      <c r="B496" t="s">
        <v>67</v>
      </c>
      <c r="C496">
        <v>20750720</v>
      </c>
      <c r="D496" s="13">
        <v>589342419.70000005</v>
      </c>
      <c r="J496">
        <v>494</v>
      </c>
      <c r="K496" t="s">
        <v>24</v>
      </c>
      <c r="L496">
        <v>11000</v>
      </c>
      <c r="M496" s="42">
        <v>43414</v>
      </c>
      <c r="N496">
        <v>68215898</v>
      </c>
    </row>
    <row r="497" spans="1:14" x14ac:dyDescent="0.25">
      <c r="A497">
        <v>495</v>
      </c>
      <c r="B497" t="s">
        <v>67</v>
      </c>
      <c r="C497">
        <v>20750727</v>
      </c>
      <c r="D497" s="13">
        <v>500526910.30000001</v>
      </c>
      <c r="J497">
        <v>495</v>
      </c>
      <c r="K497" t="s">
        <v>24</v>
      </c>
      <c r="L497">
        <v>15000</v>
      </c>
      <c r="M497" s="42">
        <v>43419</v>
      </c>
      <c r="N497">
        <v>1583008</v>
      </c>
    </row>
    <row r="498" spans="1:14" x14ac:dyDescent="0.25">
      <c r="A498">
        <v>496</v>
      </c>
      <c r="B498" t="s">
        <v>67</v>
      </c>
      <c r="C498">
        <v>20750729</v>
      </c>
      <c r="D498" s="13">
        <v>671659479.20000005</v>
      </c>
      <c r="J498">
        <v>496</v>
      </c>
      <c r="K498" t="s">
        <v>24</v>
      </c>
      <c r="L498">
        <v>15000</v>
      </c>
      <c r="M498" s="42">
        <v>43423</v>
      </c>
      <c r="N498">
        <v>3384695.3</v>
      </c>
    </row>
    <row r="499" spans="1:14" x14ac:dyDescent="0.25">
      <c r="A499">
        <v>497</v>
      </c>
      <c r="B499" t="s">
        <v>67</v>
      </c>
      <c r="C499">
        <v>20750802</v>
      </c>
      <c r="D499" s="13">
        <v>447182767.5</v>
      </c>
      <c r="J499">
        <v>497</v>
      </c>
      <c r="K499" t="s">
        <v>24</v>
      </c>
      <c r="L499">
        <v>33000</v>
      </c>
      <c r="M499" s="42">
        <v>43421</v>
      </c>
      <c r="N499">
        <v>102703833</v>
      </c>
    </row>
    <row r="500" spans="1:14" x14ac:dyDescent="0.25">
      <c r="A500">
        <v>498</v>
      </c>
      <c r="B500" t="s">
        <v>67</v>
      </c>
      <c r="C500">
        <v>20750803</v>
      </c>
      <c r="D500" s="13">
        <v>780649872.70000005</v>
      </c>
      <c r="J500">
        <v>498</v>
      </c>
      <c r="K500" t="s">
        <v>24</v>
      </c>
      <c r="L500">
        <v>11000</v>
      </c>
      <c r="M500" s="42">
        <v>43421</v>
      </c>
      <c r="N500">
        <v>170778934</v>
      </c>
    </row>
    <row r="501" spans="1:14" x14ac:dyDescent="0.25">
      <c r="A501">
        <v>499</v>
      </c>
      <c r="B501" t="s">
        <v>67</v>
      </c>
      <c r="C501">
        <v>20750806</v>
      </c>
      <c r="D501" s="13">
        <v>603396721.10000002</v>
      </c>
      <c r="J501">
        <v>499</v>
      </c>
      <c r="K501" t="s">
        <v>24</v>
      </c>
      <c r="L501">
        <v>11000</v>
      </c>
      <c r="M501" s="42">
        <v>43495</v>
      </c>
      <c r="N501">
        <v>1527541143</v>
      </c>
    </row>
    <row r="502" spans="1:14" x14ac:dyDescent="0.25">
      <c r="A502">
        <v>500</v>
      </c>
      <c r="B502" t="s">
        <v>67</v>
      </c>
      <c r="C502">
        <v>20750809</v>
      </c>
      <c r="D502" s="13">
        <v>453476033.5</v>
      </c>
      <c r="J502">
        <v>500</v>
      </c>
      <c r="K502" t="s">
        <v>24</v>
      </c>
      <c r="L502">
        <v>15000</v>
      </c>
      <c r="M502" s="42">
        <v>43433</v>
      </c>
      <c r="N502">
        <v>13370007.98</v>
      </c>
    </row>
    <row r="503" spans="1:14" x14ac:dyDescent="0.25">
      <c r="A503">
        <v>501</v>
      </c>
      <c r="B503" t="s">
        <v>67</v>
      </c>
      <c r="C503">
        <v>20750813</v>
      </c>
      <c r="D503" s="13">
        <v>417816712.69999999</v>
      </c>
      <c r="J503">
        <v>501</v>
      </c>
      <c r="K503" t="s">
        <v>24</v>
      </c>
      <c r="L503">
        <v>32000</v>
      </c>
      <c r="M503" s="42">
        <v>43434</v>
      </c>
      <c r="N503">
        <v>1617889</v>
      </c>
    </row>
    <row r="504" spans="1:14" x14ac:dyDescent="0.25">
      <c r="A504">
        <v>502</v>
      </c>
      <c r="B504" t="s">
        <v>67</v>
      </c>
      <c r="C504">
        <v>20750822</v>
      </c>
      <c r="D504" s="13">
        <v>1479047</v>
      </c>
      <c r="J504">
        <v>502</v>
      </c>
      <c r="K504" t="s">
        <v>24</v>
      </c>
      <c r="L504">
        <v>32000</v>
      </c>
      <c r="M504" s="42">
        <v>43433</v>
      </c>
      <c r="N504">
        <v>10926</v>
      </c>
    </row>
    <row r="505" spans="1:14" x14ac:dyDescent="0.25">
      <c r="A505">
        <v>503</v>
      </c>
      <c r="B505" t="s">
        <v>67</v>
      </c>
      <c r="C505">
        <v>20750906</v>
      </c>
      <c r="D505" s="13">
        <v>500046625.5</v>
      </c>
      <c r="J505">
        <v>503</v>
      </c>
      <c r="K505" t="s">
        <v>24</v>
      </c>
      <c r="L505">
        <v>33000</v>
      </c>
      <c r="M505" s="42">
        <v>43435</v>
      </c>
      <c r="N505">
        <v>120843</v>
      </c>
    </row>
    <row r="506" spans="1:14" x14ac:dyDescent="0.25">
      <c r="A506">
        <v>504</v>
      </c>
      <c r="B506" t="s">
        <v>67</v>
      </c>
      <c r="C506">
        <v>20750911</v>
      </c>
      <c r="D506" s="13">
        <v>829531883</v>
      </c>
      <c r="J506">
        <v>504</v>
      </c>
      <c r="K506" t="s">
        <v>24</v>
      </c>
      <c r="L506">
        <v>15000</v>
      </c>
      <c r="M506" s="42">
        <v>43504</v>
      </c>
      <c r="N506">
        <v>26320207.539999999</v>
      </c>
    </row>
    <row r="507" spans="1:14" x14ac:dyDescent="0.25">
      <c r="A507">
        <v>505</v>
      </c>
      <c r="B507" t="s">
        <v>67</v>
      </c>
      <c r="C507">
        <v>20750917</v>
      </c>
      <c r="D507" s="13">
        <v>391464157</v>
      </c>
      <c r="J507">
        <v>505</v>
      </c>
      <c r="K507" t="s">
        <v>24</v>
      </c>
      <c r="L507">
        <v>14000</v>
      </c>
      <c r="M507" s="42">
        <v>43451</v>
      </c>
      <c r="N507">
        <v>39003128.280000001</v>
      </c>
    </row>
    <row r="508" spans="1:14" x14ac:dyDescent="0.25">
      <c r="A508">
        <v>506</v>
      </c>
      <c r="B508" t="s">
        <v>67</v>
      </c>
      <c r="C508">
        <v>20751016</v>
      </c>
      <c r="D508" s="13">
        <v>1121300825</v>
      </c>
      <c r="J508">
        <v>506</v>
      </c>
      <c r="K508" t="s">
        <v>24</v>
      </c>
      <c r="L508">
        <v>32000</v>
      </c>
      <c r="M508" s="42">
        <v>43451</v>
      </c>
      <c r="N508">
        <v>15200</v>
      </c>
    </row>
    <row r="509" spans="1:14" x14ac:dyDescent="0.25">
      <c r="A509">
        <v>507</v>
      </c>
      <c r="B509" t="s">
        <v>67</v>
      </c>
      <c r="C509">
        <v>20751018</v>
      </c>
      <c r="D509" s="13">
        <v>526838584.69999999</v>
      </c>
      <c r="J509">
        <v>507</v>
      </c>
      <c r="K509" t="s">
        <v>24</v>
      </c>
      <c r="L509">
        <v>15000</v>
      </c>
      <c r="M509" s="42">
        <v>43476</v>
      </c>
      <c r="N509">
        <v>2707862</v>
      </c>
    </row>
    <row r="510" spans="1:14" x14ac:dyDescent="0.25">
      <c r="A510">
        <v>508</v>
      </c>
      <c r="B510" t="s">
        <v>67</v>
      </c>
      <c r="C510">
        <v>20751019</v>
      </c>
      <c r="D510" s="13">
        <v>97589534.200000003</v>
      </c>
      <c r="J510">
        <v>508</v>
      </c>
      <c r="K510" t="s">
        <v>24</v>
      </c>
      <c r="L510">
        <v>14000</v>
      </c>
      <c r="M510" s="42">
        <v>43462</v>
      </c>
      <c r="N510">
        <v>29429984.609999999</v>
      </c>
    </row>
    <row r="511" spans="1:14" x14ac:dyDescent="0.25">
      <c r="A511">
        <v>509</v>
      </c>
      <c r="B511" t="s">
        <v>67</v>
      </c>
      <c r="C511">
        <v>20751022</v>
      </c>
      <c r="D511" s="13">
        <v>1179160893</v>
      </c>
      <c r="J511">
        <v>509</v>
      </c>
      <c r="K511" t="s">
        <v>24</v>
      </c>
      <c r="L511">
        <v>33000</v>
      </c>
      <c r="M511" s="42">
        <v>43463</v>
      </c>
      <c r="N511">
        <v>230906</v>
      </c>
    </row>
    <row r="512" spans="1:14" x14ac:dyDescent="0.25">
      <c r="A512">
        <v>510</v>
      </c>
      <c r="B512" t="s">
        <v>67</v>
      </c>
      <c r="C512">
        <v>20751029</v>
      </c>
      <c r="D512" s="13">
        <v>1462861867</v>
      </c>
      <c r="J512">
        <v>510</v>
      </c>
      <c r="K512" t="s">
        <v>24</v>
      </c>
      <c r="L512">
        <v>15000</v>
      </c>
      <c r="M512" s="42">
        <v>43465</v>
      </c>
      <c r="N512">
        <v>10505146.640000001</v>
      </c>
    </row>
    <row r="513" spans="1:14" x14ac:dyDescent="0.25">
      <c r="A513">
        <v>511</v>
      </c>
      <c r="B513" t="s">
        <v>67</v>
      </c>
      <c r="C513">
        <v>20751105</v>
      </c>
      <c r="D513" s="13">
        <v>638960795.39999998</v>
      </c>
      <c r="J513">
        <v>511</v>
      </c>
      <c r="K513" t="s">
        <v>24</v>
      </c>
      <c r="L513">
        <v>11000</v>
      </c>
      <c r="M513" s="42">
        <v>43480</v>
      </c>
      <c r="N513">
        <v>338979819.60000002</v>
      </c>
    </row>
    <row r="514" spans="1:14" x14ac:dyDescent="0.25">
      <c r="A514">
        <v>512</v>
      </c>
      <c r="B514" t="s">
        <v>67</v>
      </c>
      <c r="C514">
        <v>20751110</v>
      </c>
      <c r="D514" s="13">
        <v>520885499.69999999</v>
      </c>
      <c r="J514">
        <v>512</v>
      </c>
      <c r="K514" t="s">
        <v>24</v>
      </c>
      <c r="L514">
        <v>32000</v>
      </c>
      <c r="M514" s="42">
        <v>43467</v>
      </c>
      <c r="N514">
        <v>6000</v>
      </c>
    </row>
    <row r="515" spans="1:14" x14ac:dyDescent="0.25">
      <c r="A515">
        <v>513</v>
      </c>
      <c r="B515" t="s">
        <v>67</v>
      </c>
      <c r="C515">
        <v>20751111</v>
      </c>
      <c r="D515" s="13">
        <v>36940</v>
      </c>
      <c r="J515">
        <v>513</v>
      </c>
      <c r="K515" t="s">
        <v>24</v>
      </c>
      <c r="L515">
        <v>15000</v>
      </c>
      <c r="M515" s="42">
        <v>43471</v>
      </c>
      <c r="N515">
        <v>161887705.69999999</v>
      </c>
    </row>
    <row r="516" spans="1:14" x14ac:dyDescent="0.25">
      <c r="A516">
        <v>514</v>
      </c>
      <c r="B516" t="s">
        <v>67</v>
      </c>
      <c r="C516">
        <v>20751125</v>
      </c>
      <c r="D516" s="13">
        <v>40412630.539999999</v>
      </c>
      <c r="J516">
        <v>514</v>
      </c>
      <c r="K516" t="s">
        <v>24</v>
      </c>
      <c r="L516">
        <v>14000</v>
      </c>
      <c r="M516" s="42">
        <v>43485</v>
      </c>
      <c r="N516">
        <v>46217721.219999999</v>
      </c>
    </row>
    <row r="517" spans="1:14" x14ac:dyDescent="0.25">
      <c r="A517">
        <v>515</v>
      </c>
      <c r="B517" t="s">
        <v>67</v>
      </c>
      <c r="C517">
        <v>20751129</v>
      </c>
      <c r="D517" s="13">
        <v>813487913.89999998</v>
      </c>
      <c r="J517">
        <v>515</v>
      </c>
      <c r="K517" t="s">
        <v>24</v>
      </c>
      <c r="L517">
        <v>14000</v>
      </c>
      <c r="M517" s="42">
        <v>43478</v>
      </c>
      <c r="N517">
        <v>257781834.59999999</v>
      </c>
    </row>
    <row r="518" spans="1:14" x14ac:dyDescent="0.25">
      <c r="A518">
        <v>516</v>
      </c>
      <c r="B518" t="s">
        <v>67</v>
      </c>
      <c r="C518">
        <v>20750413</v>
      </c>
      <c r="D518" s="13">
        <v>14256537.68</v>
      </c>
      <c r="J518">
        <v>516</v>
      </c>
      <c r="K518" t="s">
        <v>24</v>
      </c>
      <c r="L518">
        <v>15000</v>
      </c>
      <c r="M518" s="42">
        <v>43483</v>
      </c>
      <c r="N518">
        <v>12725813.85</v>
      </c>
    </row>
    <row r="519" spans="1:14" x14ac:dyDescent="0.25">
      <c r="A519">
        <v>517</v>
      </c>
      <c r="B519" t="s">
        <v>67</v>
      </c>
      <c r="C519">
        <v>20750421</v>
      </c>
      <c r="D519" s="13">
        <v>44942215.649999999</v>
      </c>
      <c r="J519">
        <v>517</v>
      </c>
      <c r="K519" t="s">
        <v>24</v>
      </c>
      <c r="L519">
        <v>15000</v>
      </c>
      <c r="M519" s="42">
        <v>43487</v>
      </c>
      <c r="N519">
        <v>2291670.14</v>
      </c>
    </row>
    <row r="520" spans="1:14" x14ac:dyDescent="0.25">
      <c r="A520">
        <v>518</v>
      </c>
      <c r="B520" t="s">
        <v>67</v>
      </c>
      <c r="C520">
        <v>20750520</v>
      </c>
      <c r="D520" s="13">
        <v>937722724.79999995</v>
      </c>
      <c r="J520">
        <v>518</v>
      </c>
      <c r="K520" t="s">
        <v>24</v>
      </c>
      <c r="L520">
        <v>32000</v>
      </c>
      <c r="M520" s="42">
        <v>43486</v>
      </c>
      <c r="N520">
        <v>1019000</v>
      </c>
    </row>
    <row r="521" spans="1:14" x14ac:dyDescent="0.25">
      <c r="A521">
        <v>519</v>
      </c>
      <c r="B521" t="s">
        <v>67</v>
      </c>
      <c r="C521">
        <v>20750527</v>
      </c>
      <c r="D521" s="13">
        <v>1688396965</v>
      </c>
      <c r="J521">
        <v>519</v>
      </c>
      <c r="K521" t="s">
        <v>24</v>
      </c>
      <c r="L521">
        <v>32000</v>
      </c>
      <c r="M521" s="42">
        <v>43488</v>
      </c>
      <c r="N521">
        <v>7500</v>
      </c>
    </row>
    <row r="522" spans="1:14" x14ac:dyDescent="0.25">
      <c r="A522">
        <v>520</v>
      </c>
      <c r="B522" t="s">
        <v>67</v>
      </c>
      <c r="C522">
        <v>20750610</v>
      </c>
      <c r="D522" s="13">
        <v>1314718250</v>
      </c>
      <c r="J522">
        <v>520</v>
      </c>
      <c r="K522" t="s">
        <v>24</v>
      </c>
      <c r="L522">
        <v>14000</v>
      </c>
      <c r="M522" s="42">
        <v>43489</v>
      </c>
      <c r="N522">
        <v>33192994.43</v>
      </c>
    </row>
    <row r="523" spans="1:14" x14ac:dyDescent="0.25">
      <c r="A523">
        <v>521</v>
      </c>
      <c r="B523" t="s">
        <v>67</v>
      </c>
      <c r="C523">
        <v>20750612</v>
      </c>
      <c r="D523" s="13">
        <v>717370502.60000002</v>
      </c>
      <c r="J523">
        <v>521</v>
      </c>
      <c r="K523" t="s">
        <v>24</v>
      </c>
      <c r="L523">
        <v>32000</v>
      </c>
      <c r="M523" s="42">
        <v>43489</v>
      </c>
      <c r="N523">
        <v>14800</v>
      </c>
    </row>
    <row r="524" spans="1:14" x14ac:dyDescent="0.25">
      <c r="A524">
        <v>522</v>
      </c>
      <c r="B524" t="s">
        <v>67</v>
      </c>
      <c r="C524">
        <v>20750622</v>
      </c>
      <c r="D524" s="13">
        <v>3306006601</v>
      </c>
      <c r="J524">
        <v>522</v>
      </c>
      <c r="K524" t="s">
        <v>24</v>
      </c>
      <c r="L524">
        <v>32000</v>
      </c>
      <c r="M524" s="42">
        <v>43493</v>
      </c>
      <c r="N524">
        <v>5000</v>
      </c>
    </row>
    <row r="525" spans="1:14" x14ac:dyDescent="0.25">
      <c r="A525">
        <v>523</v>
      </c>
      <c r="B525" t="s">
        <v>67</v>
      </c>
      <c r="C525">
        <v>20750704</v>
      </c>
      <c r="D525" s="13">
        <v>34774037.600000001</v>
      </c>
      <c r="J525">
        <v>523</v>
      </c>
      <c r="K525" t="s">
        <v>24</v>
      </c>
      <c r="L525">
        <v>14000</v>
      </c>
      <c r="M525" s="42">
        <v>43505</v>
      </c>
      <c r="N525">
        <v>212959.08</v>
      </c>
    </row>
    <row r="526" spans="1:14" x14ac:dyDescent="0.25">
      <c r="A526">
        <v>524</v>
      </c>
      <c r="B526" t="s">
        <v>67</v>
      </c>
      <c r="C526">
        <v>20750714</v>
      </c>
      <c r="D526" s="13">
        <v>602666752.5</v>
      </c>
      <c r="J526">
        <v>524</v>
      </c>
      <c r="K526" t="s">
        <v>24</v>
      </c>
      <c r="L526">
        <v>15000</v>
      </c>
      <c r="M526" s="42">
        <v>43525</v>
      </c>
      <c r="N526">
        <v>3163873.33</v>
      </c>
    </row>
    <row r="527" spans="1:14" x14ac:dyDescent="0.25">
      <c r="A527">
        <v>525</v>
      </c>
      <c r="B527" t="s">
        <v>67</v>
      </c>
      <c r="C527">
        <v>20750719</v>
      </c>
      <c r="D527" s="13">
        <v>1939877464</v>
      </c>
      <c r="J527">
        <v>525</v>
      </c>
      <c r="K527" t="s">
        <v>24</v>
      </c>
      <c r="L527">
        <v>11000</v>
      </c>
      <c r="M527" s="42">
        <v>43532</v>
      </c>
      <c r="N527">
        <v>26116333.289999999</v>
      </c>
    </row>
    <row r="528" spans="1:14" x14ac:dyDescent="0.25">
      <c r="A528">
        <v>526</v>
      </c>
      <c r="B528" t="s">
        <v>67</v>
      </c>
      <c r="C528">
        <v>20750730</v>
      </c>
      <c r="D528" s="13">
        <v>1420033587</v>
      </c>
      <c r="J528">
        <v>526</v>
      </c>
      <c r="K528" t="s">
        <v>24</v>
      </c>
      <c r="L528">
        <v>11000</v>
      </c>
      <c r="M528" s="42">
        <v>43538</v>
      </c>
      <c r="N528">
        <v>3367631.75</v>
      </c>
    </row>
    <row r="529" spans="1:14" x14ac:dyDescent="0.25">
      <c r="A529">
        <v>527</v>
      </c>
      <c r="B529" t="s">
        <v>67</v>
      </c>
      <c r="C529">
        <v>20750801</v>
      </c>
      <c r="D529" s="13">
        <v>14496035.699999999</v>
      </c>
      <c r="J529">
        <v>527</v>
      </c>
      <c r="K529" t="s">
        <v>24</v>
      </c>
      <c r="L529">
        <v>33000</v>
      </c>
      <c r="M529" s="42">
        <v>43403</v>
      </c>
      <c r="N529">
        <v>858159804.60000002</v>
      </c>
    </row>
    <row r="530" spans="1:14" x14ac:dyDescent="0.25">
      <c r="A530">
        <v>528</v>
      </c>
      <c r="B530" t="s">
        <v>67</v>
      </c>
      <c r="C530">
        <v>20750818</v>
      </c>
      <c r="D530" s="13">
        <v>638118450.89999998</v>
      </c>
      <c r="J530">
        <v>528</v>
      </c>
      <c r="K530" t="s">
        <v>24</v>
      </c>
      <c r="L530">
        <v>33000</v>
      </c>
      <c r="M530" s="42">
        <v>43487</v>
      </c>
      <c r="N530">
        <v>895646578.89999998</v>
      </c>
    </row>
    <row r="531" spans="1:14" x14ac:dyDescent="0.25">
      <c r="A531">
        <v>529</v>
      </c>
      <c r="B531" t="s">
        <v>67</v>
      </c>
      <c r="C531">
        <v>20750825</v>
      </c>
      <c r="D531" s="13">
        <v>2317135177</v>
      </c>
      <c r="J531">
        <v>529</v>
      </c>
      <c r="K531" t="s">
        <v>24</v>
      </c>
      <c r="L531">
        <v>11000</v>
      </c>
      <c r="M531" s="42">
        <v>43368</v>
      </c>
      <c r="N531">
        <v>1650343829</v>
      </c>
    </row>
    <row r="532" spans="1:14" x14ac:dyDescent="0.25">
      <c r="A532">
        <v>530</v>
      </c>
      <c r="B532" t="s">
        <v>67</v>
      </c>
      <c r="C532">
        <v>20750827</v>
      </c>
      <c r="D532" s="13">
        <v>3241156392</v>
      </c>
      <c r="J532">
        <v>530</v>
      </c>
      <c r="K532" t="s">
        <v>24</v>
      </c>
      <c r="L532">
        <v>11000</v>
      </c>
      <c r="M532" s="42">
        <v>43406</v>
      </c>
      <c r="N532">
        <v>1512783236</v>
      </c>
    </row>
    <row r="533" spans="1:14" x14ac:dyDescent="0.25">
      <c r="A533">
        <v>531</v>
      </c>
      <c r="B533" t="s">
        <v>67</v>
      </c>
      <c r="C533">
        <v>20750901</v>
      </c>
      <c r="D533" s="13">
        <v>659651386.29999995</v>
      </c>
      <c r="J533">
        <v>531</v>
      </c>
      <c r="K533" t="s">
        <v>24</v>
      </c>
      <c r="L533">
        <v>33000</v>
      </c>
      <c r="M533" s="42">
        <v>43417</v>
      </c>
      <c r="N533">
        <v>558711568.70000005</v>
      </c>
    </row>
    <row r="534" spans="1:14" x14ac:dyDescent="0.25">
      <c r="A534">
        <v>532</v>
      </c>
      <c r="B534" t="s">
        <v>67</v>
      </c>
      <c r="C534">
        <v>20750903</v>
      </c>
      <c r="D534" s="13">
        <v>2468865362</v>
      </c>
      <c r="J534">
        <v>532</v>
      </c>
      <c r="K534" t="s">
        <v>24</v>
      </c>
      <c r="L534">
        <v>11000</v>
      </c>
      <c r="M534" s="42">
        <v>43358</v>
      </c>
      <c r="N534">
        <v>5570206.8499999996</v>
      </c>
    </row>
    <row r="535" spans="1:14" x14ac:dyDescent="0.25">
      <c r="A535">
        <v>533</v>
      </c>
      <c r="B535" t="s">
        <v>67</v>
      </c>
      <c r="C535">
        <v>20750907</v>
      </c>
      <c r="D535" s="13">
        <v>19296065</v>
      </c>
      <c r="J535">
        <v>533</v>
      </c>
      <c r="K535" t="s">
        <v>24</v>
      </c>
      <c r="L535">
        <v>33000</v>
      </c>
      <c r="M535" s="42">
        <v>43364</v>
      </c>
      <c r="N535">
        <v>525762793.39999998</v>
      </c>
    </row>
    <row r="536" spans="1:14" x14ac:dyDescent="0.25">
      <c r="A536">
        <v>534</v>
      </c>
      <c r="B536" t="s">
        <v>67</v>
      </c>
      <c r="C536">
        <v>20750916</v>
      </c>
      <c r="D536" s="13">
        <v>785494864.10000002</v>
      </c>
      <c r="J536">
        <v>534</v>
      </c>
      <c r="K536" t="s">
        <v>24</v>
      </c>
      <c r="L536">
        <v>11000</v>
      </c>
      <c r="M536" s="42">
        <v>43496</v>
      </c>
      <c r="N536">
        <v>1514178825</v>
      </c>
    </row>
    <row r="537" spans="1:14" x14ac:dyDescent="0.25">
      <c r="A537">
        <v>535</v>
      </c>
      <c r="B537" t="s">
        <v>67</v>
      </c>
      <c r="C537">
        <v>20750929</v>
      </c>
      <c r="D537" s="13">
        <v>5309210394</v>
      </c>
      <c r="J537">
        <v>535</v>
      </c>
      <c r="K537" t="s">
        <v>24</v>
      </c>
      <c r="L537">
        <v>11000</v>
      </c>
      <c r="M537" s="42">
        <v>43430</v>
      </c>
      <c r="N537">
        <v>1955772091</v>
      </c>
    </row>
    <row r="538" spans="1:14" x14ac:dyDescent="0.25">
      <c r="A538">
        <v>536</v>
      </c>
      <c r="B538" t="s">
        <v>67</v>
      </c>
      <c r="C538">
        <v>20751001</v>
      </c>
      <c r="D538" s="13">
        <v>463542977.5</v>
      </c>
      <c r="J538">
        <v>536</v>
      </c>
      <c r="K538" t="s">
        <v>24</v>
      </c>
      <c r="L538">
        <v>33000</v>
      </c>
      <c r="M538" s="42">
        <v>43402</v>
      </c>
      <c r="N538">
        <v>1358213558</v>
      </c>
    </row>
    <row r="539" spans="1:14" x14ac:dyDescent="0.25">
      <c r="A539">
        <v>537</v>
      </c>
      <c r="B539" t="s">
        <v>67</v>
      </c>
      <c r="C539">
        <v>20751023</v>
      </c>
      <c r="D539" s="13">
        <v>3519815612</v>
      </c>
      <c r="J539">
        <v>537</v>
      </c>
      <c r="K539" t="s">
        <v>24</v>
      </c>
      <c r="L539">
        <v>11000</v>
      </c>
      <c r="M539" s="42">
        <v>43472</v>
      </c>
      <c r="N539">
        <v>2481707723</v>
      </c>
    </row>
    <row r="540" spans="1:14" x14ac:dyDescent="0.25">
      <c r="A540">
        <v>538</v>
      </c>
      <c r="B540" t="s">
        <v>67</v>
      </c>
      <c r="C540">
        <v>20751028</v>
      </c>
      <c r="D540" s="13">
        <v>1621559150</v>
      </c>
      <c r="J540">
        <v>538</v>
      </c>
      <c r="K540" t="s">
        <v>24</v>
      </c>
      <c r="L540">
        <v>11000</v>
      </c>
      <c r="M540" s="42">
        <v>43380</v>
      </c>
      <c r="N540">
        <v>3819019780</v>
      </c>
    </row>
    <row r="541" spans="1:14" x14ac:dyDescent="0.25">
      <c r="A541">
        <v>539</v>
      </c>
      <c r="B541" t="s">
        <v>67</v>
      </c>
      <c r="C541">
        <v>20751102</v>
      </c>
      <c r="D541" s="13">
        <v>602118195.5</v>
      </c>
      <c r="J541">
        <v>539</v>
      </c>
      <c r="K541" t="s">
        <v>24</v>
      </c>
      <c r="L541">
        <v>11000</v>
      </c>
      <c r="M541" s="42">
        <v>43370</v>
      </c>
      <c r="N541">
        <v>1444933340</v>
      </c>
    </row>
    <row r="542" spans="1:14" x14ac:dyDescent="0.25">
      <c r="A542">
        <v>540</v>
      </c>
      <c r="B542" t="s">
        <v>67</v>
      </c>
      <c r="C542">
        <v>20751107</v>
      </c>
      <c r="D542" s="13">
        <v>1067236103</v>
      </c>
      <c r="J542">
        <v>540</v>
      </c>
      <c r="K542" t="s">
        <v>24</v>
      </c>
      <c r="L542">
        <v>11000</v>
      </c>
      <c r="M542" s="42">
        <v>43420</v>
      </c>
      <c r="N542">
        <v>3170921682</v>
      </c>
    </row>
    <row r="543" spans="1:14" x14ac:dyDescent="0.25">
      <c r="A543">
        <v>541</v>
      </c>
      <c r="B543" t="s">
        <v>67</v>
      </c>
      <c r="C543">
        <v>20751116</v>
      </c>
      <c r="D543" s="13">
        <v>40230598.399999999</v>
      </c>
      <c r="J543">
        <v>541</v>
      </c>
      <c r="K543" t="s">
        <v>24</v>
      </c>
      <c r="L543">
        <v>11000</v>
      </c>
      <c r="M543" s="42">
        <v>43473</v>
      </c>
      <c r="N543">
        <v>2895934450</v>
      </c>
    </row>
    <row r="544" spans="1:14" x14ac:dyDescent="0.25">
      <c r="A544">
        <v>542</v>
      </c>
      <c r="B544" t="s">
        <v>67</v>
      </c>
      <c r="C544">
        <v>20751119</v>
      </c>
      <c r="D544" s="13">
        <v>1263405956</v>
      </c>
      <c r="J544">
        <v>542</v>
      </c>
      <c r="K544" t="s">
        <v>24</v>
      </c>
      <c r="L544">
        <v>11000</v>
      </c>
      <c r="M544" s="42">
        <v>43398</v>
      </c>
      <c r="N544">
        <v>1395968155</v>
      </c>
    </row>
    <row r="545" spans="1:14" x14ac:dyDescent="0.25">
      <c r="A545">
        <v>543</v>
      </c>
      <c r="B545" t="s">
        <v>67</v>
      </c>
      <c r="C545">
        <v>20750406</v>
      </c>
      <c r="D545" s="13">
        <v>501883466.89999998</v>
      </c>
      <c r="J545">
        <v>543</v>
      </c>
      <c r="K545" t="s">
        <v>24</v>
      </c>
      <c r="L545">
        <v>14000</v>
      </c>
      <c r="M545" s="42">
        <v>43355</v>
      </c>
      <c r="N545">
        <v>67053310.630000003</v>
      </c>
    </row>
    <row r="546" spans="1:14" x14ac:dyDescent="0.25">
      <c r="A546">
        <v>544</v>
      </c>
      <c r="B546" t="s">
        <v>67</v>
      </c>
      <c r="C546">
        <v>20750407</v>
      </c>
      <c r="D546" s="13">
        <v>1391538</v>
      </c>
      <c r="J546">
        <v>544</v>
      </c>
      <c r="K546" t="s">
        <v>24</v>
      </c>
      <c r="L546">
        <v>11000</v>
      </c>
      <c r="M546" s="42">
        <v>43418</v>
      </c>
      <c r="N546">
        <v>1318442462</v>
      </c>
    </row>
    <row r="547" spans="1:14" x14ac:dyDescent="0.25">
      <c r="A547">
        <v>545</v>
      </c>
      <c r="B547" t="s">
        <v>67</v>
      </c>
      <c r="C547">
        <v>20750417</v>
      </c>
      <c r="D547" s="13">
        <v>14433420.67</v>
      </c>
      <c r="J547">
        <v>545</v>
      </c>
      <c r="K547" t="s">
        <v>24</v>
      </c>
      <c r="L547">
        <v>14000</v>
      </c>
      <c r="M547" s="42">
        <v>43436</v>
      </c>
      <c r="N547">
        <v>66290996.130000003</v>
      </c>
    </row>
    <row r="548" spans="1:14" x14ac:dyDescent="0.25">
      <c r="A548">
        <v>546</v>
      </c>
      <c r="B548" t="s">
        <v>67</v>
      </c>
      <c r="C548">
        <v>20750424</v>
      </c>
      <c r="D548" s="13">
        <v>48412950.030000001</v>
      </c>
      <c r="J548">
        <v>546</v>
      </c>
      <c r="K548" t="s">
        <v>24</v>
      </c>
      <c r="L548">
        <v>11000</v>
      </c>
      <c r="M548" s="42">
        <v>43424</v>
      </c>
      <c r="N548">
        <v>2054369341</v>
      </c>
    </row>
    <row r="549" spans="1:14" x14ac:dyDescent="0.25">
      <c r="A549">
        <v>547</v>
      </c>
      <c r="B549" t="s">
        <v>67</v>
      </c>
      <c r="C549">
        <v>20750429</v>
      </c>
      <c r="D549" s="13">
        <v>537426931.10000002</v>
      </c>
      <c r="J549">
        <v>547</v>
      </c>
      <c r="K549" t="s">
        <v>24</v>
      </c>
      <c r="L549">
        <v>14000</v>
      </c>
      <c r="M549" s="42">
        <v>43306</v>
      </c>
      <c r="N549">
        <v>53426106.899999999</v>
      </c>
    </row>
    <row r="550" spans="1:14" x14ac:dyDescent="0.25">
      <c r="A550">
        <v>548</v>
      </c>
      <c r="B550" t="s">
        <v>67</v>
      </c>
      <c r="C550">
        <v>20750501</v>
      </c>
      <c r="D550" s="13">
        <v>397833888.60000002</v>
      </c>
      <c r="J550">
        <v>548</v>
      </c>
      <c r="K550" t="s">
        <v>24</v>
      </c>
      <c r="L550">
        <v>15000</v>
      </c>
      <c r="M550" s="42">
        <v>43306</v>
      </c>
      <c r="N550">
        <v>37554032.469999999</v>
      </c>
    </row>
    <row r="551" spans="1:14" x14ac:dyDescent="0.25">
      <c r="A551">
        <v>549</v>
      </c>
      <c r="B551" t="s">
        <v>67</v>
      </c>
      <c r="C551">
        <v>20750503</v>
      </c>
      <c r="D551" s="13">
        <v>2017249847</v>
      </c>
      <c r="J551">
        <v>549</v>
      </c>
      <c r="K551" t="s">
        <v>24</v>
      </c>
      <c r="L551">
        <v>11000</v>
      </c>
      <c r="M551" s="42">
        <v>43467</v>
      </c>
      <c r="N551">
        <v>1627511626</v>
      </c>
    </row>
    <row r="552" spans="1:14" x14ac:dyDescent="0.25">
      <c r="A552">
        <v>550</v>
      </c>
      <c r="B552" t="s">
        <v>67</v>
      </c>
      <c r="C552">
        <v>20750504</v>
      </c>
      <c r="D552" s="13">
        <v>1522758609</v>
      </c>
      <c r="J552">
        <v>550</v>
      </c>
      <c r="K552" t="s">
        <v>24</v>
      </c>
      <c r="L552">
        <v>11000</v>
      </c>
      <c r="M552" s="42">
        <v>43308</v>
      </c>
      <c r="N552">
        <v>472387125.5</v>
      </c>
    </row>
    <row r="553" spans="1:14" x14ac:dyDescent="0.25">
      <c r="A553">
        <v>551</v>
      </c>
      <c r="B553" t="s">
        <v>67</v>
      </c>
      <c r="C553">
        <v>20750511</v>
      </c>
      <c r="D553" s="13">
        <v>556373952</v>
      </c>
      <c r="J553">
        <v>551</v>
      </c>
      <c r="K553" t="s">
        <v>24</v>
      </c>
      <c r="L553">
        <v>33000</v>
      </c>
      <c r="M553" s="42">
        <v>43308</v>
      </c>
      <c r="N553">
        <v>905789729.29999995</v>
      </c>
    </row>
    <row r="554" spans="1:14" x14ac:dyDescent="0.25">
      <c r="A554">
        <v>552</v>
      </c>
      <c r="B554" t="s">
        <v>67</v>
      </c>
      <c r="C554">
        <v>20750523</v>
      </c>
      <c r="D554" s="13">
        <v>1827166.44</v>
      </c>
      <c r="J554">
        <v>552</v>
      </c>
      <c r="K554" t="s">
        <v>24</v>
      </c>
      <c r="L554">
        <v>14000</v>
      </c>
      <c r="M554" s="42">
        <v>43310</v>
      </c>
      <c r="N554">
        <v>52318469.950000003</v>
      </c>
    </row>
    <row r="555" spans="1:14" x14ac:dyDescent="0.25">
      <c r="A555">
        <v>553</v>
      </c>
      <c r="B555" t="s">
        <v>67</v>
      </c>
      <c r="C555">
        <v>20750531</v>
      </c>
      <c r="D555" s="13">
        <v>1178446339</v>
      </c>
      <c r="J555">
        <v>553</v>
      </c>
      <c r="K555" t="s">
        <v>24</v>
      </c>
      <c r="L555">
        <v>33000</v>
      </c>
      <c r="M555" s="42">
        <v>43310</v>
      </c>
      <c r="N555">
        <v>318519127.69999999</v>
      </c>
    </row>
    <row r="556" spans="1:14" x14ac:dyDescent="0.25">
      <c r="A556">
        <v>554</v>
      </c>
      <c r="B556" t="s">
        <v>67</v>
      </c>
      <c r="C556">
        <v>20750606</v>
      </c>
      <c r="D556" s="13">
        <v>14619151</v>
      </c>
      <c r="J556">
        <v>554</v>
      </c>
      <c r="K556" t="s">
        <v>24</v>
      </c>
      <c r="L556">
        <v>11000</v>
      </c>
      <c r="M556" s="42">
        <v>43408</v>
      </c>
      <c r="N556">
        <v>3123186959</v>
      </c>
    </row>
    <row r="557" spans="1:14" x14ac:dyDescent="0.25">
      <c r="A557">
        <v>555</v>
      </c>
      <c r="B557" t="s">
        <v>67</v>
      </c>
      <c r="C557">
        <v>20750620</v>
      </c>
      <c r="D557" s="13">
        <v>222120844</v>
      </c>
      <c r="J557">
        <v>555</v>
      </c>
      <c r="K557" t="s">
        <v>24</v>
      </c>
      <c r="L557">
        <v>11000</v>
      </c>
      <c r="M557" s="42">
        <v>43312</v>
      </c>
      <c r="N557">
        <v>1114594397</v>
      </c>
    </row>
    <row r="558" spans="1:14" x14ac:dyDescent="0.25">
      <c r="A558">
        <v>556</v>
      </c>
      <c r="B558" t="s">
        <v>67</v>
      </c>
      <c r="C558">
        <v>20750709</v>
      </c>
      <c r="D558" s="13">
        <v>-420201517.60000002</v>
      </c>
      <c r="J558">
        <v>556</v>
      </c>
      <c r="K558" t="s">
        <v>24</v>
      </c>
      <c r="L558">
        <v>11000</v>
      </c>
      <c r="M558" s="42">
        <v>43466</v>
      </c>
      <c r="N558">
        <v>1263050162</v>
      </c>
    </row>
    <row r="559" spans="1:14" x14ac:dyDescent="0.25">
      <c r="A559">
        <v>557</v>
      </c>
      <c r="B559" t="s">
        <v>67</v>
      </c>
      <c r="C559">
        <v>20750804</v>
      </c>
      <c r="D559" s="13">
        <v>620554152.20000005</v>
      </c>
      <c r="J559">
        <v>557</v>
      </c>
      <c r="K559" t="s">
        <v>24</v>
      </c>
      <c r="L559">
        <v>33000</v>
      </c>
      <c r="M559" s="42">
        <v>43486</v>
      </c>
      <c r="N559">
        <v>694956577</v>
      </c>
    </row>
    <row r="560" spans="1:14" x14ac:dyDescent="0.25">
      <c r="A560">
        <v>558</v>
      </c>
      <c r="B560" t="s">
        <v>67</v>
      </c>
      <c r="C560">
        <v>20750828</v>
      </c>
      <c r="D560" s="13">
        <v>1214332682</v>
      </c>
      <c r="J560">
        <v>558</v>
      </c>
      <c r="K560" t="s">
        <v>24</v>
      </c>
      <c r="L560">
        <v>14000</v>
      </c>
      <c r="M560" s="42">
        <v>43377</v>
      </c>
      <c r="N560">
        <v>54510424.119999997</v>
      </c>
    </row>
    <row r="561" spans="1:14" x14ac:dyDescent="0.25">
      <c r="A561">
        <v>559</v>
      </c>
      <c r="B561" t="s">
        <v>67</v>
      </c>
      <c r="C561">
        <v>20750913</v>
      </c>
      <c r="D561" s="13">
        <v>4630961826</v>
      </c>
      <c r="J561">
        <v>559</v>
      </c>
      <c r="K561" t="s">
        <v>24</v>
      </c>
      <c r="L561">
        <v>11000</v>
      </c>
      <c r="M561" s="42">
        <v>43361</v>
      </c>
      <c r="N561">
        <v>1623828800</v>
      </c>
    </row>
    <row r="562" spans="1:14" x14ac:dyDescent="0.25">
      <c r="A562">
        <v>560</v>
      </c>
      <c r="B562" t="s">
        <v>67</v>
      </c>
      <c r="C562">
        <v>20750924</v>
      </c>
      <c r="D562" s="13">
        <v>1862534001</v>
      </c>
      <c r="J562">
        <v>560</v>
      </c>
      <c r="K562" t="s">
        <v>24</v>
      </c>
      <c r="L562">
        <v>33000</v>
      </c>
      <c r="M562" s="42">
        <v>43534</v>
      </c>
      <c r="N562">
        <v>2511523496</v>
      </c>
    </row>
    <row r="563" spans="1:14" x14ac:dyDescent="0.25">
      <c r="A563">
        <v>561</v>
      </c>
      <c r="B563" t="s">
        <v>67</v>
      </c>
      <c r="C563">
        <v>20750928</v>
      </c>
      <c r="D563" s="13">
        <v>25654761.5</v>
      </c>
      <c r="J563">
        <v>561</v>
      </c>
      <c r="K563" t="s">
        <v>24</v>
      </c>
      <c r="L563">
        <v>11000</v>
      </c>
      <c r="M563" s="42">
        <v>43529</v>
      </c>
      <c r="N563">
        <v>2525639722</v>
      </c>
    </row>
    <row r="564" spans="1:14" x14ac:dyDescent="0.25">
      <c r="A564">
        <v>562</v>
      </c>
      <c r="B564" t="s">
        <v>67</v>
      </c>
      <c r="C564">
        <v>20751012</v>
      </c>
      <c r="D564" s="13">
        <v>116915</v>
      </c>
      <c r="J564">
        <v>562</v>
      </c>
      <c r="K564" t="s">
        <v>24</v>
      </c>
      <c r="L564">
        <v>14000</v>
      </c>
      <c r="M564" s="42">
        <v>43318</v>
      </c>
      <c r="N564">
        <v>394486892</v>
      </c>
    </row>
    <row r="565" spans="1:14" x14ac:dyDescent="0.25">
      <c r="A565">
        <v>563</v>
      </c>
      <c r="B565" t="s">
        <v>67</v>
      </c>
      <c r="C565">
        <v>20751115</v>
      </c>
      <c r="D565" s="13">
        <v>339169656</v>
      </c>
      <c r="J565">
        <v>563</v>
      </c>
      <c r="K565" t="s">
        <v>24</v>
      </c>
      <c r="L565">
        <v>11000</v>
      </c>
      <c r="M565" s="42">
        <v>43486</v>
      </c>
      <c r="N565">
        <v>3623116789</v>
      </c>
    </row>
    <row r="566" spans="1:14" x14ac:dyDescent="0.25">
      <c r="A566">
        <v>564</v>
      </c>
      <c r="B566" t="s">
        <v>67</v>
      </c>
      <c r="C566">
        <v>20751124</v>
      </c>
      <c r="D566" s="13">
        <v>36918068.210000001</v>
      </c>
      <c r="J566">
        <v>564</v>
      </c>
      <c r="K566" t="s">
        <v>24</v>
      </c>
      <c r="L566">
        <v>11000</v>
      </c>
      <c r="M566" s="42">
        <v>43516</v>
      </c>
      <c r="N566">
        <v>1126714685</v>
      </c>
    </row>
    <row r="567" spans="1:14" x14ac:dyDescent="0.25">
      <c r="A567">
        <v>565</v>
      </c>
      <c r="B567" t="s">
        <v>67</v>
      </c>
      <c r="C567">
        <v>20751128</v>
      </c>
      <c r="D567" s="13">
        <v>1469196841</v>
      </c>
      <c r="J567">
        <v>565</v>
      </c>
      <c r="K567" t="s">
        <v>24</v>
      </c>
      <c r="L567">
        <v>33000</v>
      </c>
      <c r="M567" s="42">
        <v>43459</v>
      </c>
      <c r="N567">
        <v>643872787.79999995</v>
      </c>
    </row>
    <row r="568" spans="1:14" x14ac:dyDescent="0.25">
      <c r="A568">
        <v>566</v>
      </c>
      <c r="B568" t="s">
        <v>67</v>
      </c>
      <c r="C568">
        <v>20750416</v>
      </c>
      <c r="D568" s="13">
        <v>34741609.009999998</v>
      </c>
      <c r="J568">
        <v>566</v>
      </c>
      <c r="K568" t="s">
        <v>24</v>
      </c>
      <c r="L568">
        <v>14000</v>
      </c>
      <c r="M568" s="42">
        <v>43406</v>
      </c>
      <c r="N568">
        <v>45589806.509999998</v>
      </c>
    </row>
    <row r="569" spans="1:14" x14ac:dyDescent="0.25">
      <c r="A569">
        <v>567</v>
      </c>
      <c r="B569" t="s">
        <v>67</v>
      </c>
      <c r="C569">
        <v>20750420</v>
      </c>
      <c r="D569" s="13">
        <v>92731076.569999993</v>
      </c>
      <c r="J569">
        <v>567</v>
      </c>
      <c r="K569" t="s">
        <v>24</v>
      </c>
      <c r="L569">
        <v>33000</v>
      </c>
      <c r="M569" s="42">
        <v>43517</v>
      </c>
      <c r="N569">
        <v>645715891.70000005</v>
      </c>
    </row>
    <row r="570" spans="1:14" x14ac:dyDescent="0.25">
      <c r="A570">
        <v>568</v>
      </c>
      <c r="B570" t="s">
        <v>67</v>
      </c>
      <c r="C570">
        <v>20750423</v>
      </c>
      <c r="D570" s="13">
        <v>39637335.439999998</v>
      </c>
      <c r="J570">
        <v>568</v>
      </c>
      <c r="K570" t="s">
        <v>24</v>
      </c>
      <c r="L570">
        <v>11000</v>
      </c>
      <c r="M570" s="42">
        <v>43531</v>
      </c>
      <c r="N570">
        <v>2911040807</v>
      </c>
    </row>
    <row r="571" spans="1:14" x14ac:dyDescent="0.25">
      <c r="A571">
        <v>569</v>
      </c>
      <c r="B571" t="s">
        <v>67</v>
      </c>
      <c r="C571">
        <v>20750507</v>
      </c>
      <c r="D571" s="13">
        <v>1031291472</v>
      </c>
      <c r="J571">
        <v>569</v>
      </c>
      <c r="K571" t="s">
        <v>24</v>
      </c>
      <c r="L571">
        <v>14000</v>
      </c>
      <c r="M571" s="42">
        <v>43492</v>
      </c>
      <c r="N571">
        <v>55625430.759999998</v>
      </c>
    </row>
    <row r="572" spans="1:14" x14ac:dyDescent="0.25">
      <c r="A572">
        <v>570</v>
      </c>
      <c r="B572" t="s">
        <v>67</v>
      </c>
      <c r="C572">
        <v>20750515</v>
      </c>
      <c r="D572" s="13">
        <v>367240177.19999999</v>
      </c>
      <c r="J572">
        <v>570</v>
      </c>
      <c r="K572" t="s">
        <v>24</v>
      </c>
      <c r="L572">
        <v>15000</v>
      </c>
      <c r="M572" s="42">
        <v>43322</v>
      </c>
      <c r="N572">
        <v>34820016.420000002</v>
      </c>
    </row>
    <row r="573" spans="1:14" x14ac:dyDescent="0.25">
      <c r="A573">
        <v>571</v>
      </c>
      <c r="B573" t="s">
        <v>67</v>
      </c>
      <c r="C573">
        <v>20750516</v>
      </c>
      <c r="D573" s="13">
        <v>2156885</v>
      </c>
      <c r="J573">
        <v>571</v>
      </c>
      <c r="K573" t="s">
        <v>24</v>
      </c>
      <c r="L573">
        <v>15000</v>
      </c>
      <c r="M573" s="42">
        <v>43436</v>
      </c>
      <c r="N573">
        <v>8098519.79</v>
      </c>
    </row>
    <row r="574" spans="1:14" x14ac:dyDescent="0.25">
      <c r="A574">
        <v>572</v>
      </c>
      <c r="B574" t="s">
        <v>67</v>
      </c>
      <c r="C574">
        <v>20750518</v>
      </c>
      <c r="D574" s="13">
        <v>715339889</v>
      </c>
      <c r="J574">
        <v>572</v>
      </c>
      <c r="K574" t="s">
        <v>24</v>
      </c>
      <c r="L574">
        <v>14000</v>
      </c>
      <c r="M574" s="42">
        <v>43495</v>
      </c>
      <c r="N574">
        <v>30646510.359999999</v>
      </c>
    </row>
    <row r="575" spans="1:14" x14ac:dyDescent="0.25">
      <c r="A575">
        <v>573</v>
      </c>
      <c r="B575" t="s">
        <v>67</v>
      </c>
      <c r="C575">
        <v>20750617</v>
      </c>
      <c r="D575" s="13">
        <v>2731634756</v>
      </c>
      <c r="J575">
        <v>573</v>
      </c>
      <c r="K575" t="s">
        <v>24</v>
      </c>
      <c r="L575">
        <v>32000</v>
      </c>
      <c r="M575" s="42">
        <v>43322</v>
      </c>
      <c r="N575">
        <v>4137057.18</v>
      </c>
    </row>
    <row r="576" spans="1:14" x14ac:dyDescent="0.25">
      <c r="A576">
        <v>574</v>
      </c>
      <c r="B576" t="s">
        <v>67</v>
      </c>
      <c r="C576">
        <v>20750627</v>
      </c>
      <c r="D576" s="13">
        <v>170053751.19999999</v>
      </c>
      <c r="J576">
        <v>574</v>
      </c>
      <c r="K576" t="s">
        <v>24</v>
      </c>
      <c r="L576">
        <v>11000</v>
      </c>
      <c r="M576" s="42">
        <v>43455</v>
      </c>
      <c r="N576">
        <v>1246716154</v>
      </c>
    </row>
    <row r="577" spans="1:14" x14ac:dyDescent="0.25">
      <c r="A577">
        <v>575</v>
      </c>
      <c r="B577" t="s">
        <v>67</v>
      </c>
      <c r="C577">
        <v>20750628</v>
      </c>
      <c r="D577" s="13">
        <v>682382709</v>
      </c>
      <c r="J577">
        <v>575</v>
      </c>
      <c r="K577" t="s">
        <v>24</v>
      </c>
      <c r="L577">
        <v>33000</v>
      </c>
      <c r="M577" s="42">
        <v>43490</v>
      </c>
      <c r="N577">
        <v>418129618.80000001</v>
      </c>
    </row>
    <row r="578" spans="1:14" x14ac:dyDescent="0.25">
      <c r="A578">
        <v>576</v>
      </c>
      <c r="B578" t="s">
        <v>67</v>
      </c>
      <c r="C578">
        <v>20750706</v>
      </c>
      <c r="D578" s="13">
        <v>95910288.180000007</v>
      </c>
      <c r="J578">
        <v>576</v>
      </c>
      <c r="K578" t="s">
        <v>24</v>
      </c>
      <c r="L578">
        <v>14000</v>
      </c>
      <c r="M578" s="42">
        <v>43479</v>
      </c>
      <c r="N578">
        <v>1264394089</v>
      </c>
    </row>
    <row r="579" spans="1:14" x14ac:dyDescent="0.25">
      <c r="A579">
        <v>577</v>
      </c>
      <c r="B579" t="s">
        <v>67</v>
      </c>
      <c r="C579">
        <v>20750713</v>
      </c>
      <c r="D579" s="13">
        <v>602256581.89999998</v>
      </c>
      <c r="J579">
        <v>577</v>
      </c>
      <c r="K579" t="s">
        <v>24</v>
      </c>
      <c r="L579">
        <v>15000</v>
      </c>
      <c r="M579" s="42">
        <v>43325</v>
      </c>
      <c r="N579">
        <v>107109810.7</v>
      </c>
    </row>
    <row r="580" spans="1:14" x14ac:dyDescent="0.25">
      <c r="A580">
        <v>578</v>
      </c>
      <c r="B580" t="s">
        <v>67</v>
      </c>
      <c r="C580">
        <v>20750717</v>
      </c>
      <c r="D580" s="13">
        <v>7599907.7000000002</v>
      </c>
      <c r="J580">
        <v>578</v>
      </c>
      <c r="K580" t="s">
        <v>24</v>
      </c>
      <c r="L580">
        <v>15000</v>
      </c>
      <c r="M580" s="42">
        <v>43388</v>
      </c>
      <c r="N580">
        <v>1289120658</v>
      </c>
    </row>
    <row r="581" spans="1:14" x14ac:dyDescent="0.25">
      <c r="A581">
        <v>579</v>
      </c>
      <c r="B581" t="s">
        <v>67</v>
      </c>
      <c r="C581">
        <v>20750810</v>
      </c>
      <c r="D581" s="13">
        <v>443996849.80000001</v>
      </c>
      <c r="J581">
        <v>579</v>
      </c>
      <c r="K581" t="s">
        <v>24</v>
      </c>
      <c r="L581">
        <v>11000</v>
      </c>
      <c r="M581" s="42">
        <v>43451</v>
      </c>
      <c r="N581">
        <v>1753098995</v>
      </c>
    </row>
    <row r="582" spans="1:14" x14ac:dyDescent="0.25">
      <c r="A582">
        <v>580</v>
      </c>
      <c r="B582" t="s">
        <v>67</v>
      </c>
      <c r="C582">
        <v>20750821</v>
      </c>
      <c r="D582" s="13">
        <v>804224994.60000002</v>
      </c>
      <c r="J582">
        <v>580</v>
      </c>
      <c r="K582" t="s">
        <v>24</v>
      </c>
      <c r="L582">
        <v>11000</v>
      </c>
      <c r="M582" s="42">
        <v>43327</v>
      </c>
      <c r="N582">
        <v>979110758.5</v>
      </c>
    </row>
    <row r="583" spans="1:14" x14ac:dyDescent="0.25">
      <c r="A583">
        <v>581</v>
      </c>
      <c r="B583" t="s">
        <v>67</v>
      </c>
      <c r="C583">
        <v>20750902</v>
      </c>
      <c r="D583" s="13">
        <v>484190362.89999998</v>
      </c>
      <c r="J583">
        <v>581</v>
      </c>
      <c r="K583" t="s">
        <v>24</v>
      </c>
      <c r="L583">
        <v>33000</v>
      </c>
      <c r="M583" s="42">
        <v>43329</v>
      </c>
      <c r="N583">
        <v>545549609.70000005</v>
      </c>
    </row>
    <row r="584" spans="1:14" x14ac:dyDescent="0.25">
      <c r="A584">
        <v>582</v>
      </c>
      <c r="B584" t="s">
        <v>67</v>
      </c>
      <c r="C584">
        <v>20750904</v>
      </c>
      <c r="D584" s="13">
        <v>357686511.39999998</v>
      </c>
      <c r="J584">
        <v>582</v>
      </c>
      <c r="K584" t="s">
        <v>24</v>
      </c>
      <c r="L584">
        <v>14000</v>
      </c>
      <c r="M584" s="42">
        <v>43433</v>
      </c>
      <c r="N584">
        <v>45070007.880000003</v>
      </c>
    </row>
    <row r="585" spans="1:14" x14ac:dyDescent="0.25">
      <c r="A585">
        <v>583</v>
      </c>
      <c r="B585" t="s">
        <v>67</v>
      </c>
      <c r="C585">
        <v>20750914</v>
      </c>
      <c r="D585" s="13">
        <v>1854967.82</v>
      </c>
      <c r="J585">
        <v>583</v>
      </c>
      <c r="K585" t="s">
        <v>24</v>
      </c>
      <c r="L585">
        <v>11000</v>
      </c>
      <c r="M585" s="42">
        <v>43386</v>
      </c>
      <c r="N585">
        <v>1705121896</v>
      </c>
    </row>
    <row r="586" spans="1:14" x14ac:dyDescent="0.25">
      <c r="A586">
        <v>584</v>
      </c>
      <c r="B586" t="s">
        <v>67</v>
      </c>
      <c r="C586">
        <v>20750922</v>
      </c>
      <c r="D586" s="13">
        <v>3688280386</v>
      </c>
      <c r="J586">
        <v>584</v>
      </c>
      <c r="K586" t="s">
        <v>24</v>
      </c>
      <c r="L586">
        <v>14000</v>
      </c>
      <c r="M586" s="42">
        <v>43353</v>
      </c>
      <c r="N586">
        <v>563650060.70000005</v>
      </c>
    </row>
    <row r="587" spans="1:14" x14ac:dyDescent="0.25">
      <c r="A587">
        <v>585</v>
      </c>
      <c r="B587" t="s">
        <v>67</v>
      </c>
      <c r="C587">
        <v>20750923</v>
      </c>
      <c r="D587" s="13">
        <v>1010251614</v>
      </c>
      <c r="J587">
        <v>585</v>
      </c>
      <c r="K587" t="s">
        <v>24</v>
      </c>
      <c r="L587">
        <v>14000</v>
      </c>
      <c r="M587" s="42">
        <v>43448</v>
      </c>
      <c r="N587">
        <v>52549062.590000004</v>
      </c>
    </row>
    <row r="588" spans="1:14" x14ac:dyDescent="0.25">
      <c r="A588">
        <v>586</v>
      </c>
      <c r="B588" t="s">
        <v>67</v>
      </c>
      <c r="C588">
        <v>20750925</v>
      </c>
      <c r="D588" s="13">
        <v>1774004362</v>
      </c>
      <c r="J588">
        <v>586</v>
      </c>
      <c r="K588" t="s">
        <v>24</v>
      </c>
      <c r="L588">
        <v>14000</v>
      </c>
      <c r="M588" s="42">
        <v>43336</v>
      </c>
      <c r="N588">
        <v>24414876.23</v>
      </c>
    </row>
    <row r="589" spans="1:14" x14ac:dyDescent="0.25">
      <c r="A589">
        <v>587</v>
      </c>
      <c r="B589" t="s">
        <v>67</v>
      </c>
      <c r="C589">
        <v>20750926</v>
      </c>
      <c r="D589" s="13">
        <v>1958650555</v>
      </c>
      <c r="J589">
        <v>587</v>
      </c>
      <c r="K589" t="s">
        <v>24</v>
      </c>
      <c r="L589">
        <v>33000</v>
      </c>
      <c r="M589" s="42">
        <v>43339</v>
      </c>
      <c r="N589">
        <v>934144959.5</v>
      </c>
    </row>
    <row r="590" spans="1:14" x14ac:dyDescent="0.25">
      <c r="A590">
        <v>588</v>
      </c>
      <c r="B590" t="s">
        <v>67</v>
      </c>
      <c r="C590">
        <v>20750930</v>
      </c>
      <c r="D590" s="13">
        <v>866405254</v>
      </c>
      <c r="J590">
        <v>588</v>
      </c>
      <c r="K590" t="s">
        <v>24</v>
      </c>
      <c r="L590">
        <v>32000</v>
      </c>
      <c r="M590" s="42">
        <v>43335</v>
      </c>
      <c r="N590">
        <v>5792400.96</v>
      </c>
    </row>
    <row r="591" spans="1:14" x14ac:dyDescent="0.25">
      <c r="A591">
        <v>589</v>
      </c>
      <c r="B591" t="s">
        <v>67</v>
      </c>
      <c r="C591">
        <v>20751005</v>
      </c>
      <c r="D591" s="13">
        <v>18522900</v>
      </c>
      <c r="J591">
        <v>589</v>
      </c>
      <c r="K591" t="s">
        <v>24</v>
      </c>
      <c r="L591">
        <v>14000</v>
      </c>
      <c r="M591" s="42">
        <v>43370</v>
      </c>
      <c r="N591">
        <v>42469046.609999999</v>
      </c>
    </row>
    <row r="592" spans="1:14" x14ac:dyDescent="0.25">
      <c r="A592">
        <v>590</v>
      </c>
      <c r="B592" t="s">
        <v>67</v>
      </c>
      <c r="C592">
        <v>20751114</v>
      </c>
      <c r="D592" s="13">
        <v>1323215576</v>
      </c>
      <c r="J592">
        <v>590</v>
      </c>
      <c r="K592" t="s">
        <v>24</v>
      </c>
      <c r="L592">
        <v>14000</v>
      </c>
      <c r="M592" s="42">
        <v>43341</v>
      </c>
      <c r="N592">
        <v>58439475.439999998</v>
      </c>
    </row>
    <row r="593" spans="1:14" x14ac:dyDescent="0.25">
      <c r="A593">
        <v>591</v>
      </c>
      <c r="B593" t="s">
        <v>67</v>
      </c>
      <c r="C593">
        <v>20751117</v>
      </c>
      <c r="D593" s="13">
        <v>1046398472</v>
      </c>
      <c r="J593">
        <v>591</v>
      </c>
      <c r="K593" t="s">
        <v>24</v>
      </c>
      <c r="L593">
        <v>14000</v>
      </c>
      <c r="M593" s="42">
        <v>43342</v>
      </c>
      <c r="N593">
        <v>53753823.659999996</v>
      </c>
    </row>
    <row r="594" spans="1:14" x14ac:dyDescent="0.25">
      <c r="A594">
        <v>592</v>
      </c>
      <c r="B594" t="s">
        <v>67</v>
      </c>
      <c r="C594">
        <v>20751122</v>
      </c>
      <c r="D594" s="13">
        <v>1630453639</v>
      </c>
      <c r="J594">
        <v>592</v>
      </c>
      <c r="K594" t="s">
        <v>24</v>
      </c>
      <c r="L594">
        <v>14000</v>
      </c>
      <c r="M594" s="42">
        <v>43344</v>
      </c>
      <c r="N594">
        <v>10196.1</v>
      </c>
    </row>
    <row r="595" spans="1:14" x14ac:dyDescent="0.25">
      <c r="A595">
        <v>593</v>
      </c>
      <c r="B595" t="s">
        <v>67</v>
      </c>
      <c r="C595">
        <v>20751126</v>
      </c>
      <c r="D595" s="13">
        <v>3268231920</v>
      </c>
      <c r="J595">
        <v>593</v>
      </c>
      <c r="K595" t="s">
        <v>24</v>
      </c>
      <c r="L595">
        <v>11000</v>
      </c>
      <c r="M595" s="42">
        <v>43367</v>
      </c>
      <c r="N595">
        <v>537848842.10000002</v>
      </c>
    </row>
    <row r="596" spans="1:14" x14ac:dyDescent="0.25">
      <c r="A596">
        <v>594</v>
      </c>
      <c r="B596" t="s">
        <v>67</v>
      </c>
      <c r="C596">
        <v>20750401</v>
      </c>
      <c r="D596" s="13">
        <v>48338960</v>
      </c>
      <c r="J596">
        <v>594</v>
      </c>
      <c r="K596" t="s">
        <v>24</v>
      </c>
      <c r="L596">
        <v>15000</v>
      </c>
      <c r="M596" s="42">
        <v>43352</v>
      </c>
      <c r="N596">
        <v>-2292253.09</v>
      </c>
    </row>
    <row r="597" spans="1:14" x14ac:dyDescent="0.25">
      <c r="A597">
        <v>595</v>
      </c>
      <c r="B597" t="s">
        <v>67</v>
      </c>
      <c r="C597">
        <v>20750404</v>
      </c>
      <c r="D597" s="13">
        <v>130000</v>
      </c>
      <c r="J597">
        <v>595</v>
      </c>
      <c r="K597" t="s">
        <v>24</v>
      </c>
      <c r="L597">
        <v>14000</v>
      </c>
      <c r="M597" s="42">
        <v>43496</v>
      </c>
      <c r="N597">
        <v>41289369.630000003</v>
      </c>
    </row>
    <row r="598" spans="1:14" x14ac:dyDescent="0.25">
      <c r="A598">
        <v>596</v>
      </c>
      <c r="B598" t="s">
        <v>67</v>
      </c>
      <c r="C598">
        <v>20750411</v>
      </c>
      <c r="D598" s="13">
        <v>14550462.800000001</v>
      </c>
      <c r="J598">
        <v>596</v>
      </c>
      <c r="K598" t="s">
        <v>24</v>
      </c>
      <c r="L598">
        <v>14000</v>
      </c>
      <c r="M598" s="42">
        <v>43358</v>
      </c>
      <c r="N598">
        <v>68566.679999999993</v>
      </c>
    </row>
    <row r="599" spans="1:14" x14ac:dyDescent="0.25">
      <c r="A599">
        <v>597</v>
      </c>
      <c r="B599" t="s">
        <v>67</v>
      </c>
      <c r="C599">
        <v>20750422</v>
      </c>
      <c r="D599" s="13">
        <v>123571465</v>
      </c>
      <c r="J599">
        <v>597</v>
      </c>
      <c r="K599" t="s">
        <v>24</v>
      </c>
      <c r="L599">
        <v>32000</v>
      </c>
      <c r="M599" s="42">
        <v>43355</v>
      </c>
      <c r="N599">
        <v>528206.74</v>
      </c>
    </row>
    <row r="600" spans="1:14" x14ac:dyDescent="0.25">
      <c r="A600">
        <v>598</v>
      </c>
      <c r="B600" t="s">
        <v>67</v>
      </c>
      <c r="C600">
        <v>20750425</v>
      </c>
      <c r="D600" s="13">
        <v>1705387860</v>
      </c>
      <c r="J600">
        <v>598</v>
      </c>
      <c r="K600" t="s">
        <v>24</v>
      </c>
      <c r="L600">
        <v>32000</v>
      </c>
      <c r="M600" s="42">
        <v>43361</v>
      </c>
      <c r="N600">
        <v>44000</v>
      </c>
    </row>
    <row r="601" spans="1:14" x14ac:dyDescent="0.25">
      <c r="A601">
        <v>599</v>
      </c>
      <c r="B601" t="s">
        <v>67</v>
      </c>
      <c r="C601">
        <v>20750430</v>
      </c>
      <c r="D601" s="13">
        <v>733678330.29999995</v>
      </c>
      <c r="J601">
        <v>599</v>
      </c>
      <c r="K601" t="s">
        <v>24</v>
      </c>
      <c r="L601">
        <v>33000</v>
      </c>
      <c r="M601" s="42">
        <v>43500</v>
      </c>
      <c r="N601">
        <v>994194476.20000005</v>
      </c>
    </row>
    <row r="602" spans="1:14" x14ac:dyDescent="0.25">
      <c r="A602">
        <v>600</v>
      </c>
      <c r="B602" t="s">
        <v>67</v>
      </c>
      <c r="C602">
        <v>20750506</v>
      </c>
      <c r="D602" s="13">
        <v>1002642706</v>
      </c>
      <c r="J602">
        <v>600</v>
      </c>
      <c r="K602" t="s">
        <v>24</v>
      </c>
      <c r="L602">
        <v>32000</v>
      </c>
      <c r="M602" s="42">
        <v>43366</v>
      </c>
      <c r="N602">
        <v>2414197.85</v>
      </c>
    </row>
    <row r="603" spans="1:14" x14ac:dyDescent="0.25">
      <c r="A603">
        <v>601</v>
      </c>
      <c r="B603" t="s">
        <v>67</v>
      </c>
      <c r="C603">
        <v>20750508</v>
      </c>
      <c r="D603" s="13">
        <v>5696998304</v>
      </c>
      <c r="J603">
        <v>601</v>
      </c>
      <c r="K603" t="s">
        <v>24</v>
      </c>
      <c r="L603">
        <v>33000</v>
      </c>
      <c r="M603" s="42">
        <v>43365</v>
      </c>
      <c r="N603">
        <v>14582983</v>
      </c>
    </row>
    <row r="604" spans="1:14" x14ac:dyDescent="0.25">
      <c r="A604">
        <v>602</v>
      </c>
      <c r="B604" t="s">
        <v>67</v>
      </c>
      <c r="C604">
        <v>20750517</v>
      </c>
      <c r="D604" s="13">
        <v>563773397.39999998</v>
      </c>
      <c r="J604">
        <v>602</v>
      </c>
      <c r="K604" t="s">
        <v>24</v>
      </c>
      <c r="L604">
        <v>14000</v>
      </c>
      <c r="M604" s="42">
        <v>43446</v>
      </c>
      <c r="N604">
        <v>114613071.40000001</v>
      </c>
    </row>
    <row r="605" spans="1:14" x14ac:dyDescent="0.25">
      <c r="A605">
        <v>603</v>
      </c>
      <c r="B605" t="s">
        <v>67</v>
      </c>
      <c r="C605">
        <v>20750524</v>
      </c>
      <c r="D605" s="13">
        <v>5191720738</v>
      </c>
      <c r="J605">
        <v>603</v>
      </c>
      <c r="K605" t="s">
        <v>24</v>
      </c>
      <c r="L605">
        <v>14000</v>
      </c>
      <c r="M605" s="42">
        <v>43376</v>
      </c>
      <c r="N605">
        <v>45038527.399999999</v>
      </c>
    </row>
    <row r="606" spans="1:14" x14ac:dyDescent="0.25">
      <c r="A606">
        <v>604</v>
      </c>
      <c r="B606" t="s">
        <v>67</v>
      </c>
      <c r="C606">
        <v>20750526</v>
      </c>
      <c r="D606" s="13">
        <v>1466569744</v>
      </c>
      <c r="J606">
        <v>604</v>
      </c>
      <c r="K606" t="s">
        <v>24</v>
      </c>
      <c r="L606">
        <v>14000</v>
      </c>
      <c r="M606" s="42">
        <v>43379</v>
      </c>
      <c r="N606">
        <v>476597363.60000002</v>
      </c>
    </row>
    <row r="607" spans="1:14" x14ac:dyDescent="0.25">
      <c r="A607">
        <v>605</v>
      </c>
      <c r="B607" t="s">
        <v>67</v>
      </c>
      <c r="C607">
        <v>20750528</v>
      </c>
      <c r="D607" s="13">
        <v>1457077370</v>
      </c>
      <c r="J607">
        <v>605</v>
      </c>
      <c r="K607" t="s">
        <v>24</v>
      </c>
      <c r="L607">
        <v>15000</v>
      </c>
      <c r="M607" s="42">
        <v>43381</v>
      </c>
      <c r="N607">
        <v>28446190.629999999</v>
      </c>
    </row>
    <row r="608" spans="1:14" x14ac:dyDescent="0.25">
      <c r="A608">
        <v>606</v>
      </c>
      <c r="B608" t="s">
        <v>67</v>
      </c>
      <c r="C608">
        <v>20750611</v>
      </c>
      <c r="D608" s="13">
        <v>4533160250</v>
      </c>
      <c r="J608">
        <v>606</v>
      </c>
      <c r="K608" t="s">
        <v>24</v>
      </c>
      <c r="L608">
        <v>14000</v>
      </c>
      <c r="M608" s="42">
        <v>43385</v>
      </c>
      <c r="N608">
        <v>3456368605</v>
      </c>
    </row>
    <row r="609" spans="1:14" x14ac:dyDescent="0.25">
      <c r="A609">
        <v>607</v>
      </c>
      <c r="B609" t="s">
        <v>67</v>
      </c>
      <c r="C609">
        <v>20750618</v>
      </c>
      <c r="D609" s="13">
        <v>3159771379</v>
      </c>
      <c r="J609">
        <v>607</v>
      </c>
      <c r="K609" t="s">
        <v>24</v>
      </c>
      <c r="L609">
        <v>14000</v>
      </c>
      <c r="M609" s="42">
        <v>43476</v>
      </c>
      <c r="N609">
        <v>197177273.59999999</v>
      </c>
    </row>
    <row r="610" spans="1:14" x14ac:dyDescent="0.25">
      <c r="A610">
        <v>608</v>
      </c>
      <c r="B610" t="s">
        <v>67</v>
      </c>
      <c r="C610">
        <v>20750811</v>
      </c>
      <c r="D610" s="13">
        <v>805004439.60000002</v>
      </c>
      <c r="J610">
        <v>608</v>
      </c>
      <c r="K610" t="s">
        <v>24</v>
      </c>
      <c r="L610">
        <v>14000</v>
      </c>
      <c r="M610" s="42">
        <v>43397</v>
      </c>
      <c r="N610">
        <v>31485812.789999999</v>
      </c>
    </row>
    <row r="611" spans="1:14" x14ac:dyDescent="0.25">
      <c r="A611">
        <v>609</v>
      </c>
      <c r="B611" t="s">
        <v>67</v>
      </c>
      <c r="C611">
        <v>20750814</v>
      </c>
      <c r="D611" s="13">
        <v>297250132.30000001</v>
      </c>
      <c r="J611">
        <v>609</v>
      </c>
      <c r="K611" t="s">
        <v>24</v>
      </c>
      <c r="L611">
        <v>32000</v>
      </c>
      <c r="M611" s="42">
        <v>43387</v>
      </c>
      <c r="N611">
        <v>52000</v>
      </c>
    </row>
    <row r="612" spans="1:14" x14ac:dyDescent="0.25">
      <c r="A612">
        <v>610</v>
      </c>
      <c r="B612" t="s">
        <v>67</v>
      </c>
      <c r="C612">
        <v>20750829</v>
      </c>
      <c r="D612" s="13">
        <v>106046721.5</v>
      </c>
      <c r="J612">
        <v>610</v>
      </c>
      <c r="K612" t="s">
        <v>24</v>
      </c>
      <c r="L612">
        <v>11000</v>
      </c>
      <c r="M612" s="42">
        <v>43458</v>
      </c>
      <c r="N612">
        <v>1542767017</v>
      </c>
    </row>
    <row r="613" spans="1:14" x14ac:dyDescent="0.25">
      <c r="A613">
        <v>611</v>
      </c>
      <c r="B613" t="s">
        <v>67</v>
      </c>
      <c r="C613">
        <v>20750921</v>
      </c>
      <c r="D613" s="13">
        <v>3457050</v>
      </c>
      <c r="J613">
        <v>611</v>
      </c>
      <c r="K613" t="s">
        <v>24</v>
      </c>
      <c r="L613">
        <v>11000</v>
      </c>
      <c r="M613" s="42">
        <v>43509</v>
      </c>
      <c r="N613">
        <v>1807324195</v>
      </c>
    </row>
    <row r="614" spans="1:14" x14ac:dyDescent="0.25">
      <c r="A614">
        <v>612</v>
      </c>
      <c r="B614" t="s">
        <v>67</v>
      </c>
      <c r="C614">
        <v>20750927</v>
      </c>
      <c r="D614" s="13">
        <v>896379406.39999998</v>
      </c>
      <c r="J614">
        <v>612</v>
      </c>
      <c r="K614" t="s">
        <v>24</v>
      </c>
      <c r="L614">
        <v>14000</v>
      </c>
      <c r="M614" s="42">
        <v>43390</v>
      </c>
      <c r="N614">
        <v>915861.97</v>
      </c>
    </row>
    <row r="615" spans="1:14" x14ac:dyDescent="0.25">
      <c r="A615">
        <v>613</v>
      </c>
      <c r="B615" t="s">
        <v>67</v>
      </c>
      <c r="C615">
        <v>20751011</v>
      </c>
      <c r="D615" s="13">
        <v>356423650.30000001</v>
      </c>
      <c r="J615">
        <v>613</v>
      </c>
      <c r="K615" t="s">
        <v>24</v>
      </c>
      <c r="L615">
        <v>11000</v>
      </c>
      <c r="M615" s="42">
        <v>43391</v>
      </c>
      <c r="N615">
        <v>2986</v>
      </c>
    </row>
    <row r="616" spans="1:14" x14ac:dyDescent="0.25">
      <c r="A616">
        <v>614</v>
      </c>
      <c r="B616" t="s">
        <v>67</v>
      </c>
      <c r="C616">
        <v>20751020</v>
      </c>
      <c r="D616" s="13">
        <v>1240132925</v>
      </c>
      <c r="J616">
        <v>614</v>
      </c>
      <c r="K616" t="s">
        <v>24</v>
      </c>
      <c r="L616">
        <v>14000</v>
      </c>
      <c r="M616" s="42">
        <v>43391</v>
      </c>
      <c r="N616">
        <v>1728566.8</v>
      </c>
    </row>
    <row r="617" spans="1:14" x14ac:dyDescent="0.25">
      <c r="A617">
        <v>615</v>
      </c>
      <c r="B617" t="s">
        <v>67</v>
      </c>
      <c r="C617">
        <v>20751024</v>
      </c>
      <c r="D617" s="13">
        <v>2034495056</v>
      </c>
      <c r="J617">
        <v>615</v>
      </c>
      <c r="K617" t="s">
        <v>24</v>
      </c>
      <c r="L617">
        <v>11000</v>
      </c>
      <c r="M617" s="42">
        <v>43479</v>
      </c>
      <c r="N617">
        <v>15490291242</v>
      </c>
    </row>
    <row r="618" spans="1:14" x14ac:dyDescent="0.25">
      <c r="A618">
        <v>616</v>
      </c>
      <c r="B618" t="s">
        <v>67</v>
      </c>
      <c r="C618">
        <v>20751025</v>
      </c>
      <c r="D618" s="13">
        <v>1318106162</v>
      </c>
      <c r="J618">
        <v>616</v>
      </c>
      <c r="K618" t="s">
        <v>24</v>
      </c>
      <c r="L618">
        <v>14000</v>
      </c>
      <c r="M618" s="42">
        <v>43509</v>
      </c>
      <c r="N618">
        <v>98533690.760000005</v>
      </c>
    </row>
    <row r="619" spans="1:14" x14ac:dyDescent="0.25">
      <c r="A619">
        <v>617</v>
      </c>
      <c r="B619" t="s">
        <v>67</v>
      </c>
      <c r="C619">
        <v>20751112</v>
      </c>
      <c r="D619" s="13">
        <v>4636265641</v>
      </c>
      <c r="J619">
        <v>617</v>
      </c>
      <c r="K619" t="s">
        <v>24</v>
      </c>
      <c r="L619">
        <v>15000</v>
      </c>
      <c r="M619" s="42">
        <v>43395</v>
      </c>
      <c r="N619">
        <v>342317.04</v>
      </c>
    </row>
    <row r="620" spans="1:14" x14ac:dyDescent="0.25">
      <c r="A620">
        <v>618</v>
      </c>
      <c r="B620" t="s">
        <v>67</v>
      </c>
      <c r="C620">
        <v>20751113</v>
      </c>
      <c r="D620" s="13">
        <v>547831286</v>
      </c>
      <c r="J620">
        <v>618</v>
      </c>
      <c r="K620" t="s">
        <v>24</v>
      </c>
      <c r="L620">
        <v>11000</v>
      </c>
      <c r="M620" s="42">
        <v>43400</v>
      </c>
      <c r="N620">
        <v>12862456</v>
      </c>
    </row>
    <row r="621" spans="1:14" x14ac:dyDescent="0.25">
      <c r="A621">
        <v>619</v>
      </c>
      <c r="B621" t="s">
        <v>67</v>
      </c>
      <c r="C621">
        <v>20751121</v>
      </c>
      <c r="D621" s="13">
        <v>1989407923</v>
      </c>
      <c r="J621">
        <v>619</v>
      </c>
      <c r="K621" t="s">
        <v>24</v>
      </c>
      <c r="L621">
        <v>11000</v>
      </c>
      <c r="M621" s="42">
        <v>43481</v>
      </c>
      <c r="N621">
        <v>699056252.5</v>
      </c>
    </row>
    <row r="622" spans="1:14" x14ac:dyDescent="0.25">
      <c r="A622">
        <v>620</v>
      </c>
      <c r="B622" t="s">
        <v>67</v>
      </c>
      <c r="C622">
        <v>20751123</v>
      </c>
      <c r="D622" s="13">
        <v>2011137386</v>
      </c>
      <c r="J622">
        <v>620</v>
      </c>
      <c r="K622" t="s">
        <v>24</v>
      </c>
      <c r="L622">
        <v>11000</v>
      </c>
      <c r="M622" s="42">
        <v>43490</v>
      </c>
      <c r="N622">
        <v>351367645.5</v>
      </c>
    </row>
    <row r="623" spans="1:14" x14ac:dyDescent="0.25">
      <c r="A623">
        <v>621</v>
      </c>
      <c r="B623" t="s">
        <v>67</v>
      </c>
      <c r="C623">
        <v>20751127</v>
      </c>
      <c r="D623" s="13">
        <v>1901163790</v>
      </c>
      <c r="J623">
        <v>621</v>
      </c>
      <c r="K623" t="s">
        <v>24</v>
      </c>
      <c r="L623">
        <v>14000</v>
      </c>
      <c r="M623" s="42">
        <v>43418</v>
      </c>
      <c r="N623">
        <v>42399450.43</v>
      </c>
    </row>
    <row r="624" spans="1:14" x14ac:dyDescent="0.25">
      <c r="A624">
        <v>622</v>
      </c>
      <c r="B624">
        <v>31200</v>
      </c>
      <c r="C624">
        <v>20751129</v>
      </c>
      <c r="D624" s="13">
        <v>2000000000</v>
      </c>
      <c r="J624">
        <v>622</v>
      </c>
      <c r="K624" t="s">
        <v>24</v>
      </c>
      <c r="L624">
        <v>14000</v>
      </c>
      <c r="M624" s="42">
        <v>43410</v>
      </c>
      <c r="N624">
        <v>555081956.60000002</v>
      </c>
    </row>
    <row r="625" spans="1:14" x14ac:dyDescent="0.25">
      <c r="A625">
        <v>623</v>
      </c>
      <c r="B625">
        <v>31100</v>
      </c>
      <c r="C625">
        <v>20750926</v>
      </c>
      <c r="D625" s="13">
        <v>94424000</v>
      </c>
      <c r="J625">
        <v>623</v>
      </c>
      <c r="K625" t="s">
        <v>24</v>
      </c>
      <c r="L625">
        <v>32000</v>
      </c>
      <c r="M625" s="42">
        <v>43408</v>
      </c>
      <c r="N625">
        <v>86650</v>
      </c>
    </row>
    <row r="626" spans="1:14" x14ac:dyDescent="0.25">
      <c r="A626">
        <v>624</v>
      </c>
      <c r="B626">
        <v>31200</v>
      </c>
      <c r="C626">
        <v>20750930</v>
      </c>
      <c r="D626" s="13">
        <v>670000000</v>
      </c>
      <c r="J626">
        <v>624</v>
      </c>
      <c r="K626" t="s">
        <v>24</v>
      </c>
      <c r="L626">
        <v>14000</v>
      </c>
      <c r="M626" s="42">
        <v>43411</v>
      </c>
      <c r="N626">
        <v>869396.9</v>
      </c>
    </row>
    <row r="627" spans="1:14" x14ac:dyDescent="0.25">
      <c r="A627">
        <v>625</v>
      </c>
      <c r="B627">
        <v>31200</v>
      </c>
      <c r="C627">
        <v>20750712</v>
      </c>
      <c r="D627" s="13">
        <v>3380000000</v>
      </c>
      <c r="J627">
        <v>625</v>
      </c>
      <c r="K627" t="s">
        <v>24</v>
      </c>
      <c r="L627">
        <v>33000</v>
      </c>
      <c r="M627" s="42">
        <v>43504</v>
      </c>
      <c r="N627">
        <v>2158321679</v>
      </c>
    </row>
    <row r="628" spans="1:14" x14ac:dyDescent="0.25">
      <c r="A628">
        <v>626</v>
      </c>
      <c r="B628">
        <v>31100</v>
      </c>
      <c r="C628">
        <v>20750527</v>
      </c>
      <c r="D628" s="13">
        <v>500000000</v>
      </c>
      <c r="J628">
        <v>626</v>
      </c>
      <c r="K628" t="s">
        <v>24</v>
      </c>
      <c r="L628">
        <v>32000</v>
      </c>
      <c r="M628" s="42">
        <v>43431</v>
      </c>
      <c r="N628">
        <v>7335100</v>
      </c>
    </row>
    <row r="629" spans="1:14" x14ac:dyDescent="0.25">
      <c r="A629">
        <v>627</v>
      </c>
      <c r="B629">
        <v>31100</v>
      </c>
      <c r="C629">
        <v>20751002</v>
      </c>
      <c r="D629" s="13">
        <v>500000000</v>
      </c>
      <c r="J629">
        <v>627</v>
      </c>
      <c r="K629" t="s">
        <v>24</v>
      </c>
      <c r="L629">
        <v>14000</v>
      </c>
      <c r="M629" s="42">
        <v>43435</v>
      </c>
      <c r="N629">
        <v>128929.60000000001</v>
      </c>
    </row>
    <row r="630" spans="1:14" x14ac:dyDescent="0.25">
      <c r="A630">
        <v>628</v>
      </c>
      <c r="B630">
        <v>32200</v>
      </c>
      <c r="C630">
        <v>20751119</v>
      </c>
      <c r="D630" s="13">
        <v>2100000000</v>
      </c>
      <c r="J630">
        <v>628</v>
      </c>
      <c r="K630" t="s">
        <v>24</v>
      </c>
      <c r="L630">
        <v>33000</v>
      </c>
      <c r="M630" s="42">
        <v>43441</v>
      </c>
      <c r="N630">
        <v>1082520410</v>
      </c>
    </row>
    <row r="631" spans="1:14" x14ac:dyDescent="0.25">
      <c r="A631">
        <v>629</v>
      </c>
      <c r="B631">
        <v>31200</v>
      </c>
      <c r="C631">
        <v>20750918</v>
      </c>
      <c r="D631" s="13">
        <v>181300000</v>
      </c>
      <c r="J631">
        <v>629</v>
      </c>
      <c r="K631" t="s">
        <v>24</v>
      </c>
      <c r="L631">
        <v>11000</v>
      </c>
      <c r="M631" s="42">
        <v>43447</v>
      </c>
      <c r="N631">
        <v>1910070847</v>
      </c>
    </row>
    <row r="632" spans="1:14" x14ac:dyDescent="0.25">
      <c r="A632">
        <v>630</v>
      </c>
      <c r="B632">
        <v>32100</v>
      </c>
      <c r="C632">
        <v>20750730</v>
      </c>
      <c r="D632" s="13">
        <v>3232307920</v>
      </c>
      <c r="J632">
        <v>630</v>
      </c>
      <c r="K632" t="s">
        <v>24</v>
      </c>
      <c r="L632">
        <v>14000</v>
      </c>
      <c r="M632" s="42">
        <v>43445</v>
      </c>
      <c r="N632">
        <v>55097705.350000001</v>
      </c>
    </row>
    <row r="633" spans="1:14" x14ac:dyDescent="0.25">
      <c r="A633">
        <v>631</v>
      </c>
      <c r="B633">
        <v>32100</v>
      </c>
      <c r="C633">
        <v>20750503</v>
      </c>
      <c r="D633" s="13">
        <v>409734010.60000002</v>
      </c>
      <c r="J633">
        <v>631</v>
      </c>
      <c r="K633" t="s">
        <v>24</v>
      </c>
      <c r="L633">
        <v>15000</v>
      </c>
      <c r="M633" s="42">
        <v>43445</v>
      </c>
      <c r="N633">
        <v>2960339.44</v>
      </c>
    </row>
    <row r="634" spans="1:14" x14ac:dyDescent="0.25">
      <c r="A634">
        <v>632</v>
      </c>
      <c r="B634">
        <v>31200</v>
      </c>
      <c r="C634">
        <v>20750828</v>
      </c>
      <c r="D634" s="13">
        <v>4417500000</v>
      </c>
      <c r="J634">
        <v>632</v>
      </c>
      <c r="K634" t="s">
        <v>24</v>
      </c>
      <c r="L634">
        <v>15000</v>
      </c>
      <c r="M634" s="42">
        <v>43446</v>
      </c>
      <c r="N634">
        <v>3094428</v>
      </c>
    </row>
    <row r="635" spans="1:14" x14ac:dyDescent="0.25">
      <c r="A635">
        <v>633</v>
      </c>
      <c r="B635">
        <v>31200</v>
      </c>
      <c r="C635">
        <v>20751128</v>
      </c>
      <c r="D635" s="13">
        <v>3534500000</v>
      </c>
      <c r="J635">
        <v>633</v>
      </c>
      <c r="K635" t="s">
        <v>24</v>
      </c>
      <c r="L635">
        <v>32000</v>
      </c>
      <c r="M635" s="42">
        <v>43446</v>
      </c>
      <c r="N635">
        <v>157678.06</v>
      </c>
    </row>
    <row r="636" spans="1:14" x14ac:dyDescent="0.25">
      <c r="A636">
        <v>634</v>
      </c>
      <c r="B636">
        <v>31100</v>
      </c>
      <c r="C636">
        <v>20750708</v>
      </c>
      <c r="D636" s="13">
        <v>500000000</v>
      </c>
      <c r="J636">
        <v>634</v>
      </c>
      <c r="K636" t="s">
        <v>24</v>
      </c>
      <c r="L636">
        <v>15000</v>
      </c>
      <c r="M636" s="42">
        <v>43461</v>
      </c>
      <c r="N636">
        <v>145383043.19999999</v>
      </c>
    </row>
    <row r="637" spans="1:14" x14ac:dyDescent="0.25">
      <c r="A637">
        <v>635</v>
      </c>
      <c r="B637">
        <v>31200</v>
      </c>
      <c r="C637">
        <v>20750708</v>
      </c>
      <c r="D637" s="13">
        <v>1000000000</v>
      </c>
      <c r="J637">
        <v>635</v>
      </c>
      <c r="K637" t="s">
        <v>24</v>
      </c>
      <c r="L637">
        <v>15000</v>
      </c>
      <c r="M637" s="42">
        <v>43451</v>
      </c>
      <c r="N637">
        <v>5405252.1299999999</v>
      </c>
    </row>
    <row r="638" spans="1:14" x14ac:dyDescent="0.25">
      <c r="A638">
        <v>636</v>
      </c>
      <c r="B638">
        <v>31200</v>
      </c>
      <c r="C638">
        <v>20750524</v>
      </c>
      <c r="D638" s="13">
        <v>57091609</v>
      </c>
      <c r="J638">
        <v>636</v>
      </c>
      <c r="K638" t="s">
        <v>24</v>
      </c>
      <c r="L638">
        <v>15000</v>
      </c>
      <c r="M638" s="42">
        <v>43460</v>
      </c>
      <c r="N638">
        <v>23579045.52</v>
      </c>
    </row>
    <row r="639" spans="1:14" x14ac:dyDescent="0.25">
      <c r="A639">
        <v>637</v>
      </c>
      <c r="B639">
        <v>31200</v>
      </c>
      <c r="C639">
        <v>20750826</v>
      </c>
      <c r="D639" s="13">
        <v>48905100</v>
      </c>
      <c r="J639">
        <v>637</v>
      </c>
      <c r="K639" t="s">
        <v>24</v>
      </c>
      <c r="L639">
        <v>32000</v>
      </c>
      <c r="M639" s="42">
        <v>43452</v>
      </c>
      <c r="N639">
        <v>3158930</v>
      </c>
    </row>
    <row r="640" spans="1:14" x14ac:dyDescent="0.25">
      <c r="A640">
        <v>638</v>
      </c>
      <c r="B640">
        <v>31200</v>
      </c>
      <c r="C640">
        <v>20750910</v>
      </c>
      <c r="D640" s="13">
        <v>459000000</v>
      </c>
      <c r="J640">
        <v>638</v>
      </c>
      <c r="K640" t="s">
        <v>24</v>
      </c>
      <c r="L640">
        <v>14000</v>
      </c>
      <c r="M640" s="42">
        <v>43455</v>
      </c>
      <c r="N640">
        <v>66527574.299999997</v>
      </c>
    </row>
    <row r="641" spans="1:14" x14ac:dyDescent="0.25">
      <c r="A641">
        <v>639</v>
      </c>
      <c r="B641">
        <v>31100</v>
      </c>
      <c r="C641">
        <v>20750828</v>
      </c>
      <c r="D641" s="13">
        <v>739700000</v>
      </c>
      <c r="J641">
        <v>639</v>
      </c>
      <c r="K641" t="s">
        <v>24</v>
      </c>
      <c r="L641">
        <v>32000</v>
      </c>
      <c r="M641" s="42">
        <v>43455</v>
      </c>
      <c r="N641">
        <v>60000</v>
      </c>
    </row>
    <row r="642" spans="1:14" x14ac:dyDescent="0.25">
      <c r="A642">
        <v>640</v>
      </c>
      <c r="B642">
        <v>31100</v>
      </c>
      <c r="C642">
        <v>20751128</v>
      </c>
      <c r="D642" s="13">
        <v>291300000</v>
      </c>
      <c r="J642">
        <v>640</v>
      </c>
      <c r="K642" t="s">
        <v>24</v>
      </c>
      <c r="L642">
        <v>11000</v>
      </c>
      <c r="M642" s="42">
        <v>43522</v>
      </c>
      <c r="N642">
        <v>1107555336</v>
      </c>
    </row>
    <row r="643" spans="1:14" x14ac:dyDescent="0.25">
      <c r="A643">
        <v>641</v>
      </c>
      <c r="B643">
        <v>31200</v>
      </c>
      <c r="C643">
        <v>20750810</v>
      </c>
      <c r="D643" s="13">
        <v>305665000</v>
      </c>
      <c r="J643">
        <v>641</v>
      </c>
      <c r="K643" t="s">
        <v>24</v>
      </c>
      <c r="L643">
        <v>15000</v>
      </c>
      <c r="M643" s="42">
        <v>43459</v>
      </c>
      <c r="N643">
        <v>38933815.740000002</v>
      </c>
    </row>
    <row r="644" spans="1:14" x14ac:dyDescent="0.25">
      <c r="A644">
        <v>642</v>
      </c>
      <c r="B644">
        <v>31200</v>
      </c>
      <c r="C644">
        <v>20751122</v>
      </c>
      <c r="D644" s="13">
        <v>364505800</v>
      </c>
      <c r="J644">
        <v>642</v>
      </c>
      <c r="K644" t="s">
        <v>24</v>
      </c>
      <c r="L644">
        <v>32000</v>
      </c>
      <c r="M644" s="42">
        <v>43462</v>
      </c>
      <c r="N644">
        <v>12000</v>
      </c>
    </row>
    <row r="645" spans="1:14" x14ac:dyDescent="0.25">
      <c r="A645">
        <v>643</v>
      </c>
      <c r="B645">
        <v>31200</v>
      </c>
      <c r="C645">
        <v>20751102</v>
      </c>
      <c r="D645" s="13">
        <v>170000000</v>
      </c>
      <c r="J645">
        <v>643</v>
      </c>
      <c r="K645" t="s">
        <v>24</v>
      </c>
      <c r="L645">
        <v>14000</v>
      </c>
      <c r="M645" s="42">
        <v>43465</v>
      </c>
      <c r="N645">
        <v>38203625.75</v>
      </c>
    </row>
    <row r="646" spans="1:14" x14ac:dyDescent="0.25">
      <c r="A646">
        <v>644</v>
      </c>
      <c r="B646">
        <v>31200</v>
      </c>
      <c r="C646">
        <v>20750904</v>
      </c>
      <c r="D646" s="13">
        <v>117000000</v>
      </c>
      <c r="J646">
        <v>644</v>
      </c>
      <c r="K646" t="s">
        <v>24</v>
      </c>
      <c r="L646">
        <v>11000</v>
      </c>
      <c r="M646" s="42">
        <v>43463</v>
      </c>
      <c r="N646">
        <v>2824449.06</v>
      </c>
    </row>
    <row r="647" spans="1:14" x14ac:dyDescent="0.25">
      <c r="A647">
        <v>645</v>
      </c>
      <c r="B647">
        <v>32200</v>
      </c>
      <c r="C647">
        <v>20750803</v>
      </c>
      <c r="D647" s="13">
        <v>4200000000</v>
      </c>
      <c r="J647">
        <v>645</v>
      </c>
      <c r="K647" t="s">
        <v>24</v>
      </c>
      <c r="L647">
        <v>14000</v>
      </c>
      <c r="M647" s="42">
        <v>43467</v>
      </c>
      <c r="N647">
        <v>42367228.18</v>
      </c>
    </row>
    <row r="648" spans="1:14" x14ac:dyDescent="0.25">
      <c r="A648">
        <v>646</v>
      </c>
      <c r="B648">
        <v>31200</v>
      </c>
      <c r="C648">
        <v>20750917</v>
      </c>
      <c r="D648" s="13">
        <v>51200000</v>
      </c>
      <c r="J648">
        <v>646</v>
      </c>
      <c r="K648" t="s">
        <v>24</v>
      </c>
      <c r="L648">
        <v>32000</v>
      </c>
      <c r="M648" s="42">
        <v>43469</v>
      </c>
      <c r="N648">
        <v>50000</v>
      </c>
    </row>
    <row r="649" spans="1:14" x14ac:dyDescent="0.25">
      <c r="A649">
        <v>647</v>
      </c>
      <c r="B649">
        <v>31200</v>
      </c>
      <c r="C649">
        <v>20751114</v>
      </c>
      <c r="D649" s="13">
        <v>120000000</v>
      </c>
      <c r="J649">
        <v>647</v>
      </c>
      <c r="K649" t="s">
        <v>24</v>
      </c>
      <c r="L649">
        <v>14000</v>
      </c>
      <c r="M649" s="42">
        <v>43470</v>
      </c>
      <c r="N649">
        <v>83422.48</v>
      </c>
    </row>
    <row r="650" spans="1:14" x14ac:dyDescent="0.25">
      <c r="A650">
        <v>648</v>
      </c>
      <c r="B650">
        <v>31200</v>
      </c>
      <c r="C650">
        <v>20751006</v>
      </c>
      <c r="D650" s="13">
        <v>4000000000</v>
      </c>
      <c r="J650">
        <v>648</v>
      </c>
      <c r="K650" t="s">
        <v>24</v>
      </c>
      <c r="L650">
        <v>11000</v>
      </c>
      <c r="M650" s="42">
        <v>43470</v>
      </c>
      <c r="N650">
        <v>160380850</v>
      </c>
    </row>
    <row r="651" spans="1:14" x14ac:dyDescent="0.25">
      <c r="A651">
        <v>649</v>
      </c>
      <c r="B651">
        <v>32200</v>
      </c>
      <c r="C651">
        <v>20750923</v>
      </c>
      <c r="D651" s="13">
        <v>340180000</v>
      </c>
      <c r="J651">
        <v>649</v>
      </c>
      <c r="K651" t="s">
        <v>24</v>
      </c>
      <c r="L651">
        <v>14000</v>
      </c>
      <c r="M651" s="42">
        <v>43472</v>
      </c>
      <c r="N651">
        <v>29943366.899999999</v>
      </c>
    </row>
    <row r="652" spans="1:14" x14ac:dyDescent="0.25">
      <c r="A652">
        <v>650</v>
      </c>
      <c r="B652">
        <v>32200</v>
      </c>
      <c r="C652">
        <v>20750826</v>
      </c>
      <c r="D652" s="13">
        <v>932885000</v>
      </c>
      <c r="J652">
        <v>650</v>
      </c>
      <c r="K652" t="s">
        <v>24</v>
      </c>
      <c r="L652">
        <v>32000</v>
      </c>
      <c r="M652" s="42">
        <v>43471</v>
      </c>
      <c r="N652">
        <v>890073.3</v>
      </c>
    </row>
    <row r="653" spans="1:14" x14ac:dyDescent="0.25">
      <c r="A653">
        <v>651</v>
      </c>
      <c r="B653">
        <v>32100</v>
      </c>
      <c r="C653">
        <v>20750624</v>
      </c>
      <c r="D653" s="13">
        <v>1418998784</v>
      </c>
      <c r="J653">
        <v>651</v>
      </c>
      <c r="K653" t="s">
        <v>24</v>
      </c>
      <c r="L653">
        <v>32000</v>
      </c>
      <c r="M653" s="42">
        <v>43473</v>
      </c>
      <c r="N653">
        <v>389415.73</v>
      </c>
    </row>
    <row r="654" spans="1:14" x14ac:dyDescent="0.25">
      <c r="A654">
        <v>652</v>
      </c>
      <c r="B654">
        <v>32100</v>
      </c>
      <c r="C654">
        <v>20751113</v>
      </c>
      <c r="D654" s="13">
        <v>33545068.75</v>
      </c>
      <c r="J654">
        <v>652</v>
      </c>
      <c r="K654" t="s">
        <v>24</v>
      </c>
      <c r="L654">
        <v>14000</v>
      </c>
      <c r="M654" s="42">
        <v>43493</v>
      </c>
      <c r="N654">
        <v>95315981.120000005</v>
      </c>
    </row>
    <row r="655" spans="1:14" x14ac:dyDescent="0.25">
      <c r="A655">
        <v>653</v>
      </c>
      <c r="B655">
        <v>32100</v>
      </c>
      <c r="C655">
        <v>20750803</v>
      </c>
      <c r="D655" s="13">
        <v>-68335760.439999998</v>
      </c>
      <c r="J655">
        <v>653</v>
      </c>
      <c r="K655" t="s">
        <v>24</v>
      </c>
      <c r="L655">
        <v>11000</v>
      </c>
      <c r="M655" s="42">
        <v>43477</v>
      </c>
      <c r="N655">
        <v>1532088544</v>
      </c>
    </row>
    <row r="656" spans="1:14" x14ac:dyDescent="0.25">
      <c r="A656">
        <v>654</v>
      </c>
      <c r="B656">
        <v>31200</v>
      </c>
      <c r="C656">
        <v>20751002</v>
      </c>
      <c r="D656" s="13">
        <v>0</v>
      </c>
      <c r="J656">
        <v>654</v>
      </c>
      <c r="K656" t="s">
        <v>24</v>
      </c>
      <c r="L656">
        <v>33000</v>
      </c>
      <c r="M656" s="42">
        <v>43479</v>
      </c>
      <c r="N656">
        <v>1523210611</v>
      </c>
    </row>
    <row r="657" spans="1:14" x14ac:dyDescent="0.25">
      <c r="A657">
        <v>655</v>
      </c>
      <c r="B657">
        <v>31100</v>
      </c>
      <c r="C657">
        <v>20750918</v>
      </c>
      <c r="D657" s="13">
        <v>43958900</v>
      </c>
      <c r="J657">
        <v>655</v>
      </c>
      <c r="K657" t="s">
        <v>24</v>
      </c>
      <c r="L657">
        <v>15000</v>
      </c>
      <c r="M657" s="42">
        <v>43495</v>
      </c>
      <c r="N657">
        <v>5013368.2</v>
      </c>
    </row>
    <row r="658" spans="1:14" x14ac:dyDescent="0.25">
      <c r="A658">
        <v>656</v>
      </c>
      <c r="B658">
        <v>31200</v>
      </c>
      <c r="C658">
        <v>20751127</v>
      </c>
      <c r="D658" s="13">
        <v>557900000</v>
      </c>
      <c r="J658">
        <v>656</v>
      </c>
      <c r="K658" t="s">
        <v>24</v>
      </c>
      <c r="L658">
        <v>14000</v>
      </c>
      <c r="M658" s="42">
        <v>43488</v>
      </c>
      <c r="N658">
        <v>36514120.270000003</v>
      </c>
    </row>
    <row r="659" spans="1:14" x14ac:dyDescent="0.25">
      <c r="A659">
        <v>657</v>
      </c>
      <c r="B659">
        <v>31100</v>
      </c>
      <c r="C659">
        <v>20751107</v>
      </c>
      <c r="D659" s="13">
        <v>300000000</v>
      </c>
      <c r="J659">
        <v>657</v>
      </c>
      <c r="K659" t="s">
        <v>24</v>
      </c>
      <c r="L659">
        <v>15000</v>
      </c>
      <c r="M659" s="42">
        <v>43494</v>
      </c>
      <c r="N659">
        <v>1991753.95</v>
      </c>
    </row>
    <row r="660" spans="1:14" x14ac:dyDescent="0.25">
      <c r="A660">
        <v>658</v>
      </c>
      <c r="B660">
        <v>32100</v>
      </c>
      <c r="C660">
        <v>20751004</v>
      </c>
      <c r="D660" s="13">
        <v>3910991153</v>
      </c>
      <c r="J660">
        <v>658</v>
      </c>
      <c r="K660" t="s">
        <v>24</v>
      </c>
      <c r="L660">
        <v>15000</v>
      </c>
      <c r="M660" s="42">
        <v>43497</v>
      </c>
      <c r="N660">
        <v>1423328.2</v>
      </c>
    </row>
    <row r="661" spans="1:14" x14ac:dyDescent="0.25">
      <c r="A661">
        <v>659</v>
      </c>
      <c r="B661">
        <v>32100</v>
      </c>
      <c r="C661">
        <v>20750524</v>
      </c>
      <c r="D661" s="13">
        <v>216824892.5</v>
      </c>
      <c r="J661">
        <v>659</v>
      </c>
      <c r="K661" t="s">
        <v>24</v>
      </c>
      <c r="L661">
        <v>15000</v>
      </c>
      <c r="M661" s="42">
        <v>43503</v>
      </c>
      <c r="N661">
        <v>25357696.199999999</v>
      </c>
    </row>
    <row r="662" spans="1:14" x14ac:dyDescent="0.25">
      <c r="A662">
        <v>660</v>
      </c>
      <c r="B662">
        <v>31100</v>
      </c>
      <c r="C662">
        <v>20751127</v>
      </c>
      <c r="D662" s="13">
        <v>448400000</v>
      </c>
      <c r="J662">
        <v>660</v>
      </c>
      <c r="K662" t="s">
        <v>24</v>
      </c>
      <c r="L662">
        <v>33000</v>
      </c>
      <c r="M662" s="42">
        <v>43505</v>
      </c>
      <c r="N662">
        <v>274902077</v>
      </c>
    </row>
    <row r="663" spans="1:14" x14ac:dyDescent="0.25">
      <c r="A663">
        <v>661</v>
      </c>
      <c r="B663">
        <v>31100</v>
      </c>
      <c r="C663">
        <v>20750820</v>
      </c>
      <c r="D663" s="13">
        <v>8000000</v>
      </c>
      <c r="J663">
        <v>661</v>
      </c>
      <c r="K663" t="s">
        <v>24</v>
      </c>
      <c r="L663">
        <v>15000</v>
      </c>
      <c r="M663" s="42">
        <v>43509</v>
      </c>
      <c r="N663">
        <v>15752206.710000001</v>
      </c>
    </row>
    <row r="664" spans="1:14" x14ac:dyDescent="0.25">
      <c r="A664">
        <v>662</v>
      </c>
      <c r="B664">
        <v>31200</v>
      </c>
      <c r="C664">
        <v>20751126</v>
      </c>
      <c r="D664" s="13">
        <v>139000000</v>
      </c>
      <c r="J664">
        <v>662</v>
      </c>
      <c r="K664" t="s">
        <v>24</v>
      </c>
      <c r="L664">
        <v>33000</v>
      </c>
      <c r="M664" s="42">
        <v>43512</v>
      </c>
      <c r="N664">
        <v>373913</v>
      </c>
    </row>
    <row r="665" spans="1:14" x14ac:dyDescent="0.25">
      <c r="A665">
        <v>663</v>
      </c>
      <c r="B665">
        <v>31200</v>
      </c>
      <c r="C665">
        <v>20750711</v>
      </c>
      <c r="D665" s="13">
        <v>400000000</v>
      </c>
      <c r="J665">
        <v>663</v>
      </c>
      <c r="K665" t="s">
        <v>24</v>
      </c>
      <c r="L665">
        <v>15000</v>
      </c>
      <c r="M665" s="42">
        <v>43515</v>
      </c>
      <c r="N665">
        <v>43970353.509999998</v>
      </c>
    </row>
    <row r="666" spans="1:14" x14ac:dyDescent="0.25">
      <c r="A666">
        <v>664</v>
      </c>
      <c r="B666">
        <v>32100</v>
      </c>
      <c r="C666">
        <v>20750820</v>
      </c>
      <c r="D666" s="13">
        <v>68335760.439999998</v>
      </c>
      <c r="J666">
        <v>664</v>
      </c>
      <c r="K666" t="s">
        <v>24</v>
      </c>
      <c r="L666">
        <v>14000</v>
      </c>
      <c r="M666" s="42">
        <v>43528</v>
      </c>
      <c r="N666">
        <v>172738.8</v>
      </c>
    </row>
    <row r="667" spans="1:14" x14ac:dyDescent="0.25">
      <c r="A667" t="s">
        <v>68</v>
      </c>
      <c r="J667">
        <v>665</v>
      </c>
      <c r="K667" t="s">
        <v>24</v>
      </c>
      <c r="L667">
        <v>15000</v>
      </c>
      <c r="M667" s="42">
        <v>43531</v>
      </c>
      <c r="N667">
        <v>6355088.0099999998</v>
      </c>
    </row>
    <row r="668" spans="1:14" x14ac:dyDescent="0.25">
      <c r="J668">
        <v>666</v>
      </c>
      <c r="K668" t="s">
        <v>24</v>
      </c>
      <c r="L668">
        <v>33000</v>
      </c>
      <c r="M668" s="42">
        <v>43532</v>
      </c>
      <c r="N668">
        <v>28647352</v>
      </c>
    </row>
    <row r="669" spans="1:14" x14ac:dyDescent="0.25">
      <c r="J669">
        <v>667</v>
      </c>
      <c r="K669" t="s">
        <v>24</v>
      </c>
      <c r="L669">
        <v>14000</v>
      </c>
      <c r="M669" s="42">
        <v>43535</v>
      </c>
      <c r="N669">
        <v>48722251.149999999</v>
      </c>
    </row>
    <row r="670" spans="1:14" x14ac:dyDescent="0.25">
      <c r="J670">
        <v>668</v>
      </c>
      <c r="K670" t="s">
        <v>24</v>
      </c>
      <c r="L670">
        <v>14000</v>
      </c>
      <c r="M670" s="42">
        <v>43538</v>
      </c>
      <c r="N670">
        <v>839112</v>
      </c>
    </row>
    <row r="671" spans="1:14" x14ac:dyDescent="0.25">
      <c r="J671">
        <v>669</v>
      </c>
      <c r="K671" t="s">
        <v>24</v>
      </c>
      <c r="L671">
        <v>11000</v>
      </c>
      <c r="M671" s="42">
        <v>43298</v>
      </c>
      <c r="N671">
        <v>56078719.490000002</v>
      </c>
    </row>
    <row r="672" spans="1:14" x14ac:dyDescent="0.25">
      <c r="J672">
        <v>670</v>
      </c>
      <c r="K672" t="s">
        <v>24</v>
      </c>
      <c r="L672">
        <v>11000</v>
      </c>
      <c r="M672" s="42">
        <v>43487</v>
      </c>
      <c r="N672">
        <v>1663789666</v>
      </c>
    </row>
    <row r="673" spans="10:14" x14ac:dyDescent="0.25">
      <c r="J673">
        <v>671</v>
      </c>
      <c r="K673" t="s">
        <v>24</v>
      </c>
      <c r="L673">
        <v>11000</v>
      </c>
      <c r="M673" s="42">
        <v>43402</v>
      </c>
      <c r="N673">
        <v>2507036020</v>
      </c>
    </row>
    <row r="674" spans="10:14" x14ac:dyDescent="0.25">
      <c r="J674">
        <v>672</v>
      </c>
      <c r="K674" t="s">
        <v>24</v>
      </c>
      <c r="L674">
        <v>33000</v>
      </c>
      <c r="M674" s="42">
        <v>43529</v>
      </c>
      <c r="N674">
        <v>1454561726</v>
      </c>
    </row>
    <row r="675" spans="10:14" x14ac:dyDescent="0.25">
      <c r="J675">
        <v>673</v>
      </c>
      <c r="K675" t="s">
        <v>24</v>
      </c>
      <c r="L675">
        <v>11000</v>
      </c>
      <c r="M675" s="42">
        <v>43422</v>
      </c>
      <c r="N675">
        <v>2435973042</v>
      </c>
    </row>
    <row r="676" spans="10:14" x14ac:dyDescent="0.25">
      <c r="J676">
        <v>674</v>
      </c>
      <c r="K676" t="s">
        <v>24</v>
      </c>
      <c r="L676">
        <v>33000</v>
      </c>
      <c r="M676" s="42">
        <v>43368</v>
      </c>
      <c r="N676">
        <v>738448264.39999998</v>
      </c>
    </row>
    <row r="677" spans="10:14" x14ac:dyDescent="0.25">
      <c r="J677">
        <v>675</v>
      </c>
      <c r="K677" t="s">
        <v>24</v>
      </c>
      <c r="L677">
        <v>11000</v>
      </c>
      <c r="M677" s="42">
        <v>43351</v>
      </c>
      <c r="N677">
        <v>7168483</v>
      </c>
    </row>
    <row r="678" spans="10:14" x14ac:dyDescent="0.25">
      <c r="J678">
        <v>676</v>
      </c>
      <c r="K678" t="s">
        <v>24</v>
      </c>
      <c r="L678">
        <v>14000</v>
      </c>
      <c r="M678" s="42">
        <v>43300</v>
      </c>
      <c r="N678">
        <v>82285787.549999997</v>
      </c>
    </row>
    <row r="679" spans="10:14" x14ac:dyDescent="0.25">
      <c r="J679">
        <v>677</v>
      </c>
      <c r="K679" t="s">
        <v>24</v>
      </c>
      <c r="L679">
        <v>33000</v>
      </c>
      <c r="M679" s="42">
        <v>43351</v>
      </c>
      <c r="N679">
        <v>1507643</v>
      </c>
    </row>
    <row r="680" spans="10:14" x14ac:dyDescent="0.25">
      <c r="J680">
        <v>678</v>
      </c>
      <c r="K680" t="s">
        <v>24</v>
      </c>
      <c r="L680">
        <v>33000</v>
      </c>
      <c r="M680" s="42">
        <v>43398</v>
      </c>
      <c r="N680">
        <v>599048711.20000005</v>
      </c>
    </row>
    <row r="681" spans="10:14" x14ac:dyDescent="0.25">
      <c r="J681">
        <v>679</v>
      </c>
      <c r="K681" t="s">
        <v>24</v>
      </c>
      <c r="L681">
        <v>33000</v>
      </c>
      <c r="M681" s="42">
        <v>43354</v>
      </c>
      <c r="N681">
        <v>806858409.79999995</v>
      </c>
    </row>
    <row r="682" spans="10:14" x14ac:dyDescent="0.25">
      <c r="J682">
        <v>680</v>
      </c>
      <c r="K682" t="s">
        <v>24</v>
      </c>
      <c r="L682">
        <v>33000</v>
      </c>
      <c r="M682" s="42">
        <v>43439</v>
      </c>
      <c r="N682">
        <v>932868238.60000002</v>
      </c>
    </row>
    <row r="683" spans="10:14" x14ac:dyDescent="0.25">
      <c r="J683">
        <v>681</v>
      </c>
      <c r="K683" t="s">
        <v>24</v>
      </c>
      <c r="L683">
        <v>11000</v>
      </c>
      <c r="M683" s="42">
        <v>43401</v>
      </c>
      <c r="N683">
        <v>1464550902</v>
      </c>
    </row>
    <row r="684" spans="10:14" x14ac:dyDescent="0.25">
      <c r="J684">
        <v>682</v>
      </c>
      <c r="K684" t="s">
        <v>24</v>
      </c>
      <c r="L684">
        <v>11000</v>
      </c>
      <c r="M684" s="42">
        <v>43350</v>
      </c>
      <c r="N684">
        <v>947465473.10000002</v>
      </c>
    </row>
    <row r="685" spans="10:14" x14ac:dyDescent="0.25">
      <c r="J685">
        <v>683</v>
      </c>
      <c r="K685" t="s">
        <v>24</v>
      </c>
      <c r="L685">
        <v>11000</v>
      </c>
      <c r="M685" s="42">
        <v>43303</v>
      </c>
      <c r="N685">
        <v>1703483920</v>
      </c>
    </row>
    <row r="686" spans="10:14" x14ac:dyDescent="0.25">
      <c r="J686">
        <v>684</v>
      </c>
      <c r="K686" t="s">
        <v>24</v>
      </c>
      <c r="L686">
        <v>33000</v>
      </c>
      <c r="M686" s="42">
        <v>43303</v>
      </c>
      <c r="N686">
        <v>324580749</v>
      </c>
    </row>
    <row r="687" spans="10:14" x14ac:dyDescent="0.25">
      <c r="J687">
        <v>685</v>
      </c>
      <c r="K687" t="s">
        <v>24</v>
      </c>
      <c r="L687">
        <v>11000</v>
      </c>
      <c r="M687" s="42">
        <v>43438</v>
      </c>
      <c r="N687">
        <v>1447789700</v>
      </c>
    </row>
    <row r="688" spans="10:14" x14ac:dyDescent="0.25">
      <c r="J688">
        <v>686</v>
      </c>
      <c r="K688" t="s">
        <v>24</v>
      </c>
      <c r="L688">
        <v>33000</v>
      </c>
      <c r="M688" s="42">
        <v>43361</v>
      </c>
      <c r="N688">
        <v>1210794172</v>
      </c>
    </row>
    <row r="689" spans="10:14" x14ac:dyDescent="0.25">
      <c r="J689">
        <v>687</v>
      </c>
      <c r="K689" t="s">
        <v>24</v>
      </c>
      <c r="L689">
        <v>33000</v>
      </c>
      <c r="M689" s="42">
        <v>43370</v>
      </c>
      <c r="N689">
        <v>749572244.89999998</v>
      </c>
    </row>
    <row r="690" spans="10:14" x14ac:dyDescent="0.25">
      <c r="J690">
        <v>688</v>
      </c>
      <c r="K690" t="s">
        <v>24</v>
      </c>
      <c r="L690">
        <v>11000</v>
      </c>
      <c r="M690" s="42">
        <v>43355</v>
      </c>
      <c r="N690">
        <v>759629793.70000005</v>
      </c>
    </row>
    <row r="691" spans="10:14" x14ac:dyDescent="0.25">
      <c r="J691">
        <v>689</v>
      </c>
      <c r="K691" t="s">
        <v>24</v>
      </c>
      <c r="L691">
        <v>11000</v>
      </c>
      <c r="M691" s="42">
        <v>43426</v>
      </c>
      <c r="N691">
        <v>1030189270</v>
      </c>
    </row>
    <row r="692" spans="10:14" x14ac:dyDescent="0.25">
      <c r="J692">
        <v>690</v>
      </c>
      <c r="K692" t="s">
        <v>24</v>
      </c>
      <c r="L692">
        <v>11000</v>
      </c>
      <c r="M692" s="42">
        <v>43453</v>
      </c>
      <c r="N692">
        <v>1237901512</v>
      </c>
    </row>
    <row r="693" spans="10:14" x14ac:dyDescent="0.25">
      <c r="J693">
        <v>691</v>
      </c>
      <c r="K693" t="s">
        <v>24</v>
      </c>
      <c r="L693">
        <v>11000</v>
      </c>
      <c r="M693" s="42">
        <v>43416</v>
      </c>
      <c r="N693">
        <v>3672219319</v>
      </c>
    </row>
    <row r="694" spans="10:14" x14ac:dyDescent="0.25">
      <c r="J694">
        <v>692</v>
      </c>
      <c r="K694" t="s">
        <v>24</v>
      </c>
      <c r="L694">
        <v>14000</v>
      </c>
      <c r="M694" s="42">
        <v>43305</v>
      </c>
      <c r="N694">
        <v>64492771.380000003</v>
      </c>
    </row>
    <row r="695" spans="10:14" x14ac:dyDescent="0.25">
      <c r="J695">
        <v>693</v>
      </c>
      <c r="K695" t="s">
        <v>24</v>
      </c>
      <c r="L695">
        <v>33000</v>
      </c>
      <c r="M695" s="42">
        <v>43374</v>
      </c>
      <c r="N695">
        <v>1659614463</v>
      </c>
    </row>
    <row r="696" spans="10:14" x14ac:dyDescent="0.25">
      <c r="J696">
        <v>694</v>
      </c>
      <c r="K696" t="s">
        <v>24</v>
      </c>
      <c r="L696">
        <v>14000</v>
      </c>
      <c r="M696" s="42">
        <v>43441</v>
      </c>
      <c r="N696">
        <v>568134054.10000002</v>
      </c>
    </row>
    <row r="697" spans="10:14" x14ac:dyDescent="0.25">
      <c r="J697">
        <v>695</v>
      </c>
      <c r="K697" t="s">
        <v>24</v>
      </c>
      <c r="L697">
        <v>11000</v>
      </c>
      <c r="M697" s="42">
        <v>43307</v>
      </c>
      <c r="N697">
        <v>725927490</v>
      </c>
    </row>
    <row r="698" spans="10:14" x14ac:dyDescent="0.25">
      <c r="J698">
        <v>696</v>
      </c>
      <c r="K698" t="s">
        <v>24</v>
      </c>
      <c r="L698">
        <v>14000</v>
      </c>
      <c r="M698" s="42">
        <v>43307</v>
      </c>
      <c r="N698">
        <v>68495748.870000005</v>
      </c>
    </row>
    <row r="699" spans="10:14" x14ac:dyDescent="0.25">
      <c r="J699">
        <v>697</v>
      </c>
      <c r="K699" t="s">
        <v>24</v>
      </c>
      <c r="L699">
        <v>14000</v>
      </c>
      <c r="M699" s="42">
        <v>43521</v>
      </c>
      <c r="N699">
        <v>333752700.10000002</v>
      </c>
    </row>
    <row r="700" spans="10:14" x14ac:dyDescent="0.25">
      <c r="J700">
        <v>698</v>
      </c>
      <c r="K700" t="s">
        <v>24</v>
      </c>
      <c r="L700">
        <v>11000</v>
      </c>
      <c r="M700" s="42">
        <v>43346</v>
      </c>
      <c r="N700">
        <v>1486921693</v>
      </c>
    </row>
    <row r="701" spans="10:14" x14ac:dyDescent="0.25">
      <c r="J701">
        <v>699</v>
      </c>
      <c r="K701" t="s">
        <v>24</v>
      </c>
      <c r="L701">
        <v>11000</v>
      </c>
      <c r="M701" s="42">
        <v>43310</v>
      </c>
      <c r="N701">
        <v>1105199784</v>
      </c>
    </row>
    <row r="702" spans="10:14" x14ac:dyDescent="0.25">
      <c r="J702">
        <v>700</v>
      </c>
      <c r="K702" t="s">
        <v>24</v>
      </c>
      <c r="L702">
        <v>33000</v>
      </c>
      <c r="M702" s="42">
        <v>43309</v>
      </c>
      <c r="N702">
        <v>2706743</v>
      </c>
    </row>
    <row r="703" spans="10:14" x14ac:dyDescent="0.25">
      <c r="J703">
        <v>701</v>
      </c>
      <c r="K703" t="s">
        <v>24</v>
      </c>
      <c r="L703">
        <v>15000</v>
      </c>
      <c r="M703" s="42">
        <v>43309</v>
      </c>
      <c r="N703">
        <v>93056</v>
      </c>
    </row>
    <row r="704" spans="10:14" x14ac:dyDescent="0.25">
      <c r="J704">
        <v>702</v>
      </c>
      <c r="K704" t="s">
        <v>24</v>
      </c>
      <c r="L704">
        <v>14000</v>
      </c>
      <c r="M704" s="42">
        <v>43405</v>
      </c>
      <c r="N704">
        <v>64654863.170000002</v>
      </c>
    </row>
    <row r="705" spans="10:14" x14ac:dyDescent="0.25">
      <c r="J705">
        <v>703</v>
      </c>
      <c r="K705" t="s">
        <v>24</v>
      </c>
      <c r="L705">
        <v>33000</v>
      </c>
      <c r="M705" s="42">
        <v>43489</v>
      </c>
      <c r="N705">
        <v>620644184.20000005</v>
      </c>
    </row>
    <row r="706" spans="10:14" x14ac:dyDescent="0.25">
      <c r="J706">
        <v>704</v>
      </c>
      <c r="K706" t="s">
        <v>24</v>
      </c>
      <c r="L706">
        <v>11000</v>
      </c>
      <c r="M706" s="42">
        <v>43423</v>
      </c>
      <c r="N706">
        <v>1236940022</v>
      </c>
    </row>
    <row r="707" spans="10:14" x14ac:dyDescent="0.25">
      <c r="J707">
        <v>705</v>
      </c>
      <c r="K707" t="s">
        <v>24</v>
      </c>
      <c r="L707">
        <v>33000</v>
      </c>
      <c r="M707" s="42">
        <v>43523</v>
      </c>
      <c r="N707">
        <v>843929051.89999998</v>
      </c>
    </row>
    <row r="708" spans="10:14" x14ac:dyDescent="0.25">
      <c r="J708">
        <v>706</v>
      </c>
      <c r="K708" t="s">
        <v>24</v>
      </c>
      <c r="L708">
        <v>33000</v>
      </c>
      <c r="M708" s="42">
        <v>43313</v>
      </c>
      <c r="N708">
        <v>289565361.89999998</v>
      </c>
    </row>
    <row r="709" spans="10:14" x14ac:dyDescent="0.25">
      <c r="J709">
        <v>707</v>
      </c>
      <c r="K709" t="s">
        <v>24</v>
      </c>
      <c r="L709">
        <v>15000</v>
      </c>
      <c r="M709" s="42">
        <v>43313</v>
      </c>
      <c r="N709">
        <v>26067027.02</v>
      </c>
    </row>
    <row r="710" spans="10:14" x14ac:dyDescent="0.25">
      <c r="J710">
        <v>708</v>
      </c>
      <c r="K710" t="s">
        <v>24</v>
      </c>
      <c r="L710">
        <v>11000</v>
      </c>
      <c r="M710" s="42">
        <v>43314</v>
      </c>
      <c r="N710">
        <v>2693522472</v>
      </c>
    </row>
    <row r="711" spans="10:14" x14ac:dyDescent="0.25">
      <c r="J711">
        <v>709</v>
      </c>
      <c r="K711" t="s">
        <v>24</v>
      </c>
      <c r="L711">
        <v>11000</v>
      </c>
      <c r="M711" s="42">
        <v>43536</v>
      </c>
      <c r="N711">
        <v>1870852774</v>
      </c>
    </row>
    <row r="712" spans="10:14" x14ac:dyDescent="0.25">
      <c r="J712">
        <v>710</v>
      </c>
      <c r="K712" t="s">
        <v>24</v>
      </c>
      <c r="L712">
        <v>33000</v>
      </c>
      <c r="M712" s="42">
        <v>43515</v>
      </c>
      <c r="N712">
        <v>607108645.39999998</v>
      </c>
    </row>
    <row r="713" spans="10:14" x14ac:dyDescent="0.25">
      <c r="J713">
        <v>711</v>
      </c>
      <c r="K713" t="s">
        <v>24</v>
      </c>
      <c r="L713">
        <v>11000</v>
      </c>
      <c r="M713" s="42">
        <v>43317</v>
      </c>
      <c r="N713">
        <v>1213312333</v>
      </c>
    </row>
    <row r="714" spans="10:14" x14ac:dyDescent="0.25">
      <c r="J714">
        <v>712</v>
      </c>
      <c r="K714" t="s">
        <v>24</v>
      </c>
      <c r="L714">
        <v>33000</v>
      </c>
      <c r="M714" s="42">
        <v>43317</v>
      </c>
      <c r="N714">
        <v>1679725577</v>
      </c>
    </row>
    <row r="715" spans="10:14" x14ac:dyDescent="0.25">
      <c r="J715">
        <v>713</v>
      </c>
      <c r="K715" t="s">
        <v>24</v>
      </c>
      <c r="L715">
        <v>11000</v>
      </c>
      <c r="M715" s="42">
        <v>43316</v>
      </c>
      <c r="N715">
        <v>8316707</v>
      </c>
    </row>
    <row r="716" spans="10:14" x14ac:dyDescent="0.25">
      <c r="J716">
        <v>714</v>
      </c>
      <c r="K716" t="s">
        <v>24</v>
      </c>
      <c r="L716">
        <v>33000</v>
      </c>
      <c r="M716" s="42">
        <v>43316</v>
      </c>
      <c r="N716">
        <v>2174157</v>
      </c>
    </row>
    <row r="717" spans="10:14" x14ac:dyDescent="0.25">
      <c r="J717">
        <v>715</v>
      </c>
      <c r="K717" t="s">
        <v>24</v>
      </c>
      <c r="L717">
        <v>33000</v>
      </c>
      <c r="M717" s="42">
        <v>43510</v>
      </c>
      <c r="N717">
        <v>727192815.29999995</v>
      </c>
    </row>
    <row r="718" spans="10:14" x14ac:dyDescent="0.25">
      <c r="J718">
        <v>716</v>
      </c>
      <c r="K718" t="s">
        <v>24</v>
      </c>
      <c r="L718">
        <v>33000</v>
      </c>
      <c r="M718" s="42">
        <v>43448</v>
      </c>
      <c r="N718">
        <v>585029102.20000005</v>
      </c>
    </row>
    <row r="719" spans="10:14" x14ac:dyDescent="0.25">
      <c r="J719">
        <v>717</v>
      </c>
      <c r="K719" t="s">
        <v>24</v>
      </c>
      <c r="L719">
        <v>33000</v>
      </c>
      <c r="M719" s="42">
        <v>43412</v>
      </c>
      <c r="N719">
        <v>526</v>
      </c>
    </row>
    <row r="720" spans="10:14" x14ac:dyDescent="0.25">
      <c r="J720">
        <v>718</v>
      </c>
      <c r="K720" t="s">
        <v>24</v>
      </c>
      <c r="L720">
        <v>33000</v>
      </c>
      <c r="M720" s="42">
        <v>43450</v>
      </c>
      <c r="N720">
        <v>876881488.79999995</v>
      </c>
    </row>
    <row r="721" spans="10:14" x14ac:dyDescent="0.25">
      <c r="J721">
        <v>719</v>
      </c>
      <c r="K721" t="s">
        <v>24</v>
      </c>
      <c r="L721">
        <v>33000</v>
      </c>
      <c r="M721" s="42">
        <v>43397</v>
      </c>
      <c r="N721">
        <v>717808117.20000005</v>
      </c>
    </row>
    <row r="722" spans="10:14" x14ac:dyDescent="0.25">
      <c r="J722">
        <v>720</v>
      </c>
      <c r="K722" t="s">
        <v>24</v>
      </c>
      <c r="L722">
        <v>14000</v>
      </c>
      <c r="M722" s="42">
        <v>43321</v>
      </c>
      <c r="N722">
        <v>359562209</v>
      </c>
    </row>
    <row r="723" spans="10:14" x14ac:dyDescent="0.25">
      <c r="J723">
        <v>721</v>
      </c>
      <c r="K723" t="s">
        <v>24</v>
      </c>
      <c r="L723">
        <v>11000</v>
      </c>
      <c r="M723" s="42">
        <v>43320</v>
      </c>
      <c r="N723">
        <v>2997231669</v>
      </c>
    </row>
    <row r="724" spans="10:14" x14ac:dyDescent="0.25">
      <c r="J724">
        <v>722</v>
      </c>
      <c r="K724" t="s">
        <v>24</v>
      </c>
      <c r="L724">
        <v>11000</v>
      </c>
      <c r="M724" s="42">
        <v>43511</v>
      </c>
      <c r="N724">
        <v>259560602.5</v>
      </c>
    </row>
    <row r="725" spans="10:14" x14ac:dyDescent="0.25">
      <c r="J725">
        <v>723</v>
      </c>
      <c r="K725" t="s">
        <v>24</v>
      </c>
      <c r="L725">
        <v>33000</v>
      </c>
      <c r="M725" s="42">
        <v>43494</v>
      </c>
      <c r="N725">
        <v>628444491</v>
      </c>
    </row>
    <row r="726" spans="10:14" x14ac:dyDescent="0.25">
      <c r="J726">
        <v>724</v>
      </c>
      <c r="K726" t="s">
        <v>24</v>
      </c>
      <c r="L726">
        <v>33000</v>
      </c>
      <c r="M726" s="42">
        <v>43496</v>
      </c>
      <c r="N726">
        <v>1026341819</v>
      </c>
    </row>
    <row r="727" spans="10:14" x14ac:dyDescent="0.25">
      <c r="J727">
        <v>725</v>
      </c>
      <c r="K727" t="s">
        <v>24</v>
      </c>
      <c r="L727">
        <v>32000</v>
      </c>
      <c r="M727" s="42">
        <v>43321</v>
      </c>
      <c r="N727">
        <v>2484845</v>
      </c>
    </row>
    <row r="728" spans="10:14" x14ac:dyDescent="0.25">
      <c r="J728">
        <v>726</v>
      </c>
      <c r="K728" t="s">
        <v>24</v>
      </c>
      <c r="L728">
        <v>33000</v>
      </c>
      <c r="M728" s="42">
        <v>43405</v>
      </c>
      <c r="N728">
        <v>647025926.10000002</v>
      </c>
    </row>
    <row r="729" spans="10:14" x14ac:dyDescent="0.25">
      <c r="J729">
        <v>727</v>
      </c>
      <c r="K729" t="s">
        <v>24</v>
      </c>
      <c r="L729">
        <v>33000</v>
      </c>
      <c r="M729" s="42">
        <v>43475</v>
      </c>
      <c r="N729">
        <v>1188542906</v>
      </c>
    </row>
    <row r="730" spans="10:14" x14ac:dyDescent="0.25">
      <c r="J730">
        <v>728</v>
      </c>
      <c r="K730" t="s">
        <v>24</v>
      </c>
      <c r="L730">
        <v>33000</v>
      </c>
      <c r="M730" s="42">
        <v>43432</v>
      </c>
      <c r="N730">
        <v>664531127.60000002</v>
      </c>
    </row>
    <row r="731" spans="10:14" x14ac:dyDescent="0.25">
      <c r="J731">
        <v>729</v>
      </c>
      <c r="K731" t="s">
        <v>24</v>
      </c>
      <c r="L731">
        <v>33000</v>
      </c>
      <c r="M731" s="42">
        <v>43431</v>
      </c>
      <c r="N731">
        <v>627013566</v>
      </c>
    </row>
    <row r="732" spans="10:14" x14ac:dyDescent="0.25">
      <c r="J732">
        <v>730</v>
      </c>
      <c r="K732" t="s">
        <v>24</v>
      </c>
      <c r="L732">
        <v>15000</v>
      </c>
      <c r="M732" s="42">
        <v>43323</v>
      </c>
      <c r="N732">
        <v>249235</v>
      </c>
    </row>
    <row r="733" spans="10:14" x14ac:dyDescent="0.25">
      <c r="J733">
        <v>731</v>
      </c>
      <c r="K733" t="s">
        <v>24</v>
      </c>
      <c r="L733">
        <v>33000</v>
      </c>
      <c r="M733" s="42">
        <v>43325</v>
      </c>
      <c r="N733">
        <v>889375406.70000005</v>
      </c>
    </row>
    <row r="734" spans="10:14" x14ac:dyDescent="0.25">
      <c r="J734">
        <v>732</v>
      </c>
      <c r="K734" t="s">
        <v>24</v>
      </c>
      <c r="L734">
        <v>14000</v>
      </c>
      <c r="M734" s="42">
        <v>43326</v>
      </c>
      <c r="N734">
        <v>40815134.810000002</v>
      </c>
    </row>
    <row r="735" spans="10:14" x14ac:dyDescent="0.25">
      <c r="J735">
        <v>733</v>
      </c>
      <c r="K735" t="s">
        <v>24</v>
      </c>
      <c r="L735">
        <v>15000</v>
      </c>
      <c r="M735" s="42">
        <v>43326</v>
      </c>
      <c r="N735">
        <v>341466249.10000002</v>
      </c>
    </row>
    <row r="736" spans="10:14" x14ac:dyDescent="0.25">
      <c r="J736">
        <v>734</v>
      </c>
      <c r="K736" t="s">
        <v>24</v>
      </c>
      <c r="L736">
        <v>14000</v>
      </c>
      <c r="M736" s="42">
        <v>43327</v>
      </c>
      <c r="N736">
        <v>46430878.210000001</v>
      </c>
    </row>
    <row r="737" spans="10:14" x14ac:dyDescent="0.25">
      <c r="J737">
        <v>735</v>
      </c>
      <c r="K737" t="s">
        <v>24</v>
      </c>
      <c r="L737">
        <v>32000</v>
      </c>
      <c r="M737" s="42">
        <v>43329</v>
      </c>
      <c r="N737">
        <v>358400</v>
      </c>
    </row>
    <row r="738" spans="10:14" x14ac:dyDescent="0.25">
      <c r="J738">
        <v>736</v>
      </c>
      <c r="K738" t="s">
        <v>24</v>
      </c>
      <c r="L738">
        <v>14000</v>
      </c>
      <c r="M738" s="42">
        <v>43354</v>
      </c>
      <c r="N738">
        <v>60919881.140000001</v>
      </c>
    </row>
    <row r="739" spans="10:14" x14ac:dyDescent="0.25">
      <c r="J739">
        <v>737</v>
      </c>
      <c r="K739" t="s">
        <v>24</v>
      </c>
      <c r="L739">
        <v>33000</v>
      </c>
      <c r="M739" s="42">
        <v>43436</v>
      </c>
      <c r="N739">
        <v>992580466.5</v>
      </c>
    </row>
    <row r="740" spans="10:14" x14ac:dyDescent="0.25">
      <c r="J740">
        <v>738</v>
      </c>
      <c r="K740" t="s">
        <v>24</v>
      </c>
      <c r="L740">
        <v>14000</v>
      </c>
      <c r="M740" s="42">
        <v>43454</v>
      </c>
      <c r="N740">
        <v>36894595.939999998</v>
      </c>
    </row>
    <row r="741" spans="10:14" x14ac:dyDescent="0.25">
      <c r="J741">
        <v>739</v>
      </c>
      <c r="K741" t="s">
        <v>24</v>
      </c>
      <c r="L741">
        <v>15000</v>
      </c>
      <c r="M741" s="42">
        <v>43452</v>
      </c>
      <c r="N741">
        <v>19096121.969999999</v>
      </c>
    </row>
    <row r="742" spans="10:14" x14ac:dyDescent="0.25">
      <c r="J742">
        <v>740</v>
      </c>
      <c r="K742" t="s">
        <v>24</v>
      </c>
      <c r="L742">
        <v>33000</v>
      </c>
      <c r="M742" s="42">
        <v>43440</v>
      </c>
      <c r="N742">
        <v>956946072.5</v>
      </c>
    </row>
    <row r="743" spans="10:14" x14ac:dyDescent="0.25">
      <c r="J743">
        <v>741</v>
      </c>
      <c r="K743" t="s">
        <v>24</v>
      </c>
      <c r="L743">
        <v>11000</v>
      </c>
      <c r="M743" s="42">
        <v>43333</v>
      </c>
      <c r="N743">
        <v>864990883.20000005</v>
      </c>
    </row>
    <row r="744" spans="10:14" x14ac:dyDescent="0.25">
      <c r="J744">
        <v>742</v>
      </c>
      <c r="K744" t="s">
        <v>24</v>
      </c>
      <c r="L744">
        <v>14000</v>
      </c>
      <c r="M744" s="42">
        <v>43396</v>
      </c>
      <c r="N744">
        <v>34714109.479999997</v>
      </c>
    </row>
    <row r="745" spans="10:14" x14ac:dyDescent="0.25">
      <c r="J745">
        <v>743</v>
      </c>
      <c r="K745" t="s">
        <v>24</v>
      </c>
      <c r="L745">
        <v>15000</v>
      </c>
      <c r="M745" s="42">
        <v>43416</v>
      </c>
      <c r="N745">
        <v>147655.6</v>
      </c>
    </row>
    <row r="746" spans="10:14" x14ac:dyDescent="0.25">
      <c r="J746">
        <v>744</v>
      </c>
      <c r="K746" t="s">
        <v>24</v>
      </c>
      <c r="L746">
        <v>15000</v>
      </c>
      <c r="M746" s="42">
        <v>43339</v>
      </c>
      <c r="N746">
        <v>24023772.600000001</v>
      </c>
    </row>
    <row r="747" spans="10:14" x14ac:dyDescent="0.25">
      <c r="J747">
        <v>745</v>
      </c>
      <c r="K747" t="s">
        <v>24</v>
      </c>
      <c r="L747">
        <v>32000</v>
      </c>
      <c r="M747" s="42">
        <v>43338</v>
      </c>
      <c r="N747">
        <v>43675</v>
      </c>
    </row>
    <row r="748" spans="10:14" x14ac:dyDescent="0.25">
      <c r="J748">
        <v>746</v>
      </c>
      <c r="K748" t="s">
        <v>24</v>
      </c>
      <c r="L748">
        <v>15000</v>
      </c>
      <c r="M748" s="42">
        <v>43337</v>
      </c>
      <c r="N748">
        <v>5000</v>
      </c>
    </row>
    <row r="749" spans="10:14" x14ac:dyDescent="0.25">
      <c r="J749">
        <v>747</v>
      </c>
      <c r="K749" t="s">
        <v>24</v>
      </c>
      <c r="L749">
        <v>14000</v>
      </c>
      <c r="M749" s="42">
        <v>43340</v>
      </c>
      <c r="N749">
        <v>37874422.450000003</v>
      </c>
    </row>
    <row r="750" spans="10:14" x14ac:dyDescent="0.25">
      <c r="J750">
        <v>748</v>
      </c>
      <c r="K750" t="s">
        <v>24</v>
      </c>
      <c r="L750">
        <v>15000</v>
      </c>
      <c r="M750" s="42">
        <v>43342</v>
      </c>
      <c r="N750">
        <v>13824177.16</v>
      </c>
    </row>
    <row r="751" spans="10:14" x14ac:dyDescent="0.25">
      <c r="J751">
        <v>749</v>
      </c>
      <c r="K751" t="s">
        <v>24</v>
      </c>
      <c r="L751">
        <v>32000</v>
      </c>
      <c r="M751" s="42">
        <v>43343</v>
      </c>
      <c r="N751">
        <v>30412</v>
      </c>
    </row>
    <row r="752" spans="10:14" x14ac:dyDescent="0.25">
      <c r="J752">
        <v>750</v>
      </c>
      <c r="K752" t="s">
        <v>24</v>
      </c>
      <c r="L752">
        <v>32000</v>
      </c>
      <c r="M752" s="42">
        <v>43342</v>
      </c>
      <c r="N752">
        <v>4672</v>
      </c>
    </row>
    <row r="753" spans="10:14" x14ac:dyDescent="0.25">
      <c r="J753">
        <v>751</v>
      </c>
      <c r="K753" t="s">
        <v>24</v>
      </c>
      <c r="L753">
        <v>15000</v>
      </c>
      <c r="M753" s="42">
        <v>43368</v>
      </c>
      <c r="N753">
        <v>38022296.990000002</v>
      </c>
    </row>
    <row r="754" spans="10:14" x14ac:dyDescent="0.25">
      <c r="J754">
        <v>752</v>
      </c>
      <c r="K754" t="s">
        <v>24</v>
      </c>
      <c r="L754">
        <v>15000</v>
      </c>
      <c r="M754" s="42">
        <v>43482</v>
      </c>
      <c r="N754">
        <v>11657654.68</v>
      </c>
    </row>
    <row r="755" spans="10:14" x14ac:dyDescent="0.25">
      <c r="J755">
        <v>753</v>
      </c>
      <c r="K755" t="s">
        <v>24</v>
      </c>
      <c r="L755">
        <v>11000</v>
      </c>
      <c r="M755" s="42">
        <v>43410</v>
      </c>
      <c r="N755">
        <v>2712216778</v>
      </c>
    </row>
    <row r="756" spans="10:14" x14ac:dyDescent="0.25">
      <c r="J756">
        <v>754</v>
      </c>
      <c r="K756" t="s">
        <v>24</v>
      </c>
      <c r="L756">
        <v>15000</v>
      </c>
      <c r="M756" s="42">
        <v>43434</v>
      </c>
      <c r="N756">
        <v>2604032.88</v>
      </c>
    </row>
    <row r="757" spans="10:14" x14ac:dyDescent="0.25">
      <c r="J757">
        <v>755</v>
      </c>
      <c r="K757" t="s">
        <v>24</v>
      </c>
      <c r="L757">
        <v>15000</v>
      </c>
      <c r="M757" s="42">
        <v>43353</v>
      </c>
      <c r="N757">
        <v>6728348.1699999999</v>
      </c>
    </row>
    <row r="758" spans="10:14" x14ac:dyDescent="0.25">
      <c r="J758">
        <v>756</v>
      </c>
      <c r="K758" t="s">
        <v>24</v>
      </c>
      <c r="L758">
        <v>11000</v>
      </c>
      <c r="M758" s="42">
        <v>43425</v>
      </c>
      <c r="N758">
        <v>1188719558</v>
      </c>
    </row>
    <row r="759" spans="10:14" x14ac:dyDescent="0.25">
      <c r="J759">
        <v>757</v>
      </c>
      <c r="K759" t="s">
        <v>24</v>
      </c>
      <c r="L759">
        <v>14000</v>
      </c>
      <c r="M759" s="42">
        <v>43374</v>
      </c>
      <c r="N759">
        <v>398233215.89999998</v>
      </c>
    </row>
    <row r="760" spans="10:14" x14ac:dyDescent="0.25">
      <c r="J760">
        <v>758</v>
      </c>
      <c r="K760" t="s">
        <v>24</v>
      </c>
      <c r="L760">
        <v>11000</v>
      </c>
      <c r="M760" s="42">
        <v>43465</v>
      </c>
      <c r="N760">
        <v>1925758486</v>
      </c>
    </row>
    <row r="761" spans="10:14" x14ac:dyDescent="0.25">
      <c r="J761">
        <v>759</v>
      </c>
      <c r="K761" t="s">
        <v>24</v>
      </c>
      <c r="L761">
        <v>32000</v>
      </c>
      <c r="M761" s="42">
        <v>43363</v>
      </c>
      <c r="N761">
        <v>1137190.1499999999</v>
      </c>
    </row>
    <row r="762" spans="10:14" x14ac:dyDescent="0.25">
      <c r="J762">
        <v>760</v>
      </c>
      <c r="K762" t="s">
        <v>24</v>
      </c>
      <c r="L762">
        <v>15000</v>
      </c>
      <c r="M762" s="42">
        <v>43366</v>
      </c>
      <c r="N762">
        <v>4344709.29</v>
      </c>
    </row>
    <row r="763" spans="10:14" x14ac:dyDescent="0.25">
      <c r="J763">
        <v>761</v>
      </c>
      <c r="K763" t="s">
        <v>24</v>
      </c>
      <c r="L763">
        <v>14000</v>
      </c>
      <c r="M763" s="42">
        <v>43486</v>
      </c>
      <c r="N763">
        <v>50132843.369999997</v>
      </c>
    </row>
    <row r="764" spans="10:14" x14ac:dyDescent="0.25">
      <c r="J764">
        <v>762</v>
      </c>
      <c r="K764" t="s">
        <v>24</v>
      </c>
      <c r="L764">
        <v>33000</v>
      </c>
      <c r="M764" s="42">
        <v>43373</v>
      </c>
      <c r="N764">
        <v>1261980110</v>
      </c>
    </row>
    <row r="765" spans="10:14" x14ac:dyDescent="0.25">
      <c r="J765">
        <v>763</v>
      </c>
      <c r="K765" t="s">
        <v>24</v>
      </c>
      <c r="L765">
        <v>33000</v>
      </c>
      <c r="M765" s="42">
        <v>43372</v>
      </c>
      <c r="N765">
        <v>3597693</v>
      </c>
    </row>
    <row r="766" spans="10:14" x14ac:dyDescent="0.25">
      <c r="J766">
        <v>764</v>
      </c>
      <c r="K766" t="s">
        <v>24</v>
      </c>
      <c r="L766">
        <v>15000</v>
      </c>
      <c r="M766" s="42">
        <v>43379</v>
      </c>
      <c r="N766">
        <v>9507</v>
      </c>
    </row>
    <row r="767" spans="10:14" x14ac:dyDescent="0.25">
      <c r="J767">
        <v>765</v>
      </c>
      <c r="K767" t="s">
        <v>24</v>
      </c>
      <c r="L767">
        <v>14000</v>
      </c>
      <c r="M767" s="42">
        <v>43464</v>
      </c>
      <c r="N767">
        <v>50875285.100000001</v>
      </c>
    </row>
    <row r="768" spans="10:14" x14ac:dyDescent="0.25">
      <c r="J768">
        <v>766</v>
      </c>
      <c r="K768" t="s">
        <v>24</v>
      </c>
      <c r="L768">
        <v>14000</v>
      </c>
      <c r="M768" s="42">
        <v>43387</v>
      </c>
      <c r="N768">
        <v>2525404848</v>
      </c>
    </row>
    <row r="769" spans="10:14" x14ac:dyDescent="0.25">
      <c r="J769">
        <v>767</v>
      </c>
      <c r="K769" t="s">
        <v>24</v>
      </c>
      <c r="L769">
        <v>14000</v>
      </c>
      <c r="M769" s="42">
        <v>43450</v>
      </c>
      <c r="N769">
        <v>38805820.490000002</v>
      </c>
    </row>
    <row r="770" spans="10:14" x14ac:dyDescent="0.25">
      <c r="J770">
        <v>768</v>
      </c>
      <c r="K770" t="s">
        <v>24</v>
      </c>
      <c r="L770">
        <v>11000</v>
      </c>
      <c r="M770" s="42">
        <v>43394</v>
      </c>
      <c r="N770">
        <v>1153116252</v>
      </c>
    </row>
    <row r="771" spans="10:14" x14ac:dyDescent="0.25">
      <c r="J771">
        <v>769</v>
      </c>
      <c r="K771" t="s">
        <v>24</v>
      </c>
      <c r="L771">
        <v>33000</v>
      </c>
      <c r="M771" s="42">
        <v>43390</v>
      </c>
      <c r="N771">
        <v>174077901</v>
      </c>
    </row>
    <row r="772" spans="10:14" x14ac:dyDescent="0.25">
      <c r="J772">
        <v>770</v>
      </c>
      <c r="K772" t="s">
        <v>24</v>
      </c>
      <c r="L772">
        <v>15000</v>
      </c>
      <c r="M772" s="42">
        <v>43394</v>
      </c>
      <c r="N772">
        <v>566513.23</v>
      </c>
    </row>
    <row r="773" spans="10:14" x14ac:dyDescent="0.25">
      <c r="J773">
        <v>771</v>
      </c>
      <c r="K773" t="s">
        <v>24</v>
      </c>
      <c r="L773">
        <v>32000</v>
      </c>
      <c r="M773" s="42">
        <v>43399</v>
      </c>
      <c r="N773">
        <v>41099</v>
      </c>
    </row>
    <row r="774" spans="10:14" x14ac:dyDescent="0.25">
      <c r="J774">
        <v>772</v>
      </c>
      <c r="K774" t="s">
        <v>24</v>
      </c>
      <c r="L774">
        <v>14000</v>
      </c>
      <c r="M774" s="42">
        <v>43402</v>
      </c>
      <c r="N774">
        <v>110192763.59999999</v>
      </c>
    </row>
    <row r="775" spans="10:14" x14ac:dyDescent="0.25">
      <c r="J775">
        <v>773</v>
      </c>
      <c r="K775" t="s">
        <v>24</v>
      </c>
      <c r="L775">
        <v>15000</v>
      </c>
      <c r="M775" s="42">
        <v>43402</v>
      </c>
      <c r="N775">
        <v>17610161.09</v>
      </c>
    </row>
    <row r="776" spans="10:14" x14ac:dyDescent="0.25">
      <c r="J776">
        <v>774</v>
      </c>
      <c r="K776" t="s">
        <v>24</v>
      </c>
      <c r="L776">
        <v>15000</v>
      </c>
      <c r="M776" s="42">
        <v>43404</v>
      </c>
      <c r="N776">
        <v>5540098.1399999997</v>
      </c>
    </row>
    <row r="777" spans="10:14" x14ac:dyDescent="0.25">
      <c r="J777">
        <v>775</v>
      </c>
      <c r="K777" t="s">
        <v>24</v>
      </c>
      <c r="L777">
        <v>33000</v>
      </c>
      <c r="M777" s="42">
        <v>43414</v>
      </c>
      <c r="N777">
        <v>96682074</v>
      </c>
    </row>
    <row r="778" spans="10:14" x14ac:dyDescent="0.25">
      <c r="J778">
        <v>776</v>
      </c>
      <c r="K778" t="s">
        <v>24</v>
      </c>
      <c r="L778">
        <v>15000</v>
      </c>
      <c r="M778" s="42">
        <v>43420</v>
      </c>
      <c r="N778">
        <v>9031624</v>
      </c>
    </row>
    <row r="779" spans="10:14" x14ac:dyDescent="0.25">
      <c r="J779">
        <v>777</v>
      </c>
      <c r="K779" t="s">
        <v>24</v>
      </c>
      <c r="L779">
        <v>14000</v>
      </c>
      <c r="M779" s="42">
        <v>43421</v>
      </c>
      <c r="N779">
        <v>29728.02</v>
      </c>
    </row>
    <row r="780" spans="10:14" x14ac:dyDescent="0.25">
      <c r="J780">
        <v>778</v>
      </c>
      <c r="K780" t="s">
        <v>24</v>
      </c>
      <c r="L780">
        <v>15000</v>
      </c>
      <c r="M780" s="42">
        <v>43424</v>
      </c>
      <c r="N780">
        <v>5848778.7000000002</v>
      </c>
    </row>
    <row r="781" spans="10:14" x14ac:dyDescent="0.25">
      <c r="J781">
        <v>779</v>
      </c>
      <c r="K781" t="s">
        <v>24</v>
      </c>
      <c r="L781">
        <v>14000</v>
      </c>
      <c r="M781" s="42">
        <v>43437</v>
      </c>
      <c r="N781">
        <v>66461814.859999999</v>
      </c>
    </row>
    <row r="782" spans="10:14" x14ac:dyDescent="0.25">
      <c r="J782">
        <v>780</v>
      </c>
      <c r="K782" t="s">
        <v>24</v>
      </c>
      <c r="L782">
        <v>32000</v>
      </c>
      <c r="M782" s="42">
        <v>43445</v>
      </c>
      <c r="N782">
        <v>126348</v>
      </c>
    </row>
    <row r="783" spans="10:14" x14ac:dyDescent="0.25">
      <c r="J783">
        <v>781</v>
      </c>
      <c r="K783" t="s">
        <v>24</v>
      </c>
      <c r="L783">
        <v>15000</v>
      </c>
      <c r="M783" s="42">
        <v>43448</v>
      </c>
      <c r="N783">
        <v>3173338.2</v>
      </c>
    </row>
    <row r="784" spans="10:14" x14ac:dyDescent="0.25">
      <c r="J784">
        <v>782</v>
      </c>
      <c r="K784" t="s">
        <v>24</v>
      </c>
      <c r="L784">
        <v>11000</v>
      </c>
      <c r="M784" s="42">
        <v>43449</v>
      </c>
      <c r="N784">
        <v>996127299.29999995</v>
      </c>
    </row>
    <row r="785" spans="10:14" x14ac:dyDescent="0.25">
      <c r="J785">
        <v>783</v>
      </c>
      <c r="K785" t="s">
        <v>24</v>
      </c>
      <c r="L785">
        <v>11000</v>
      </c>
      <c r="M785" s="42">
        <v>43456</v>
      </c>
      <c r="N785">
        <v>127746243</v>
      </c>
    </row>
    <row r="786" spans="10:14" x14ac:dyDescent="0.25">
      <c r="J786">
        <v>784</v>
      </c>
      <c r="K786" t="s">
        <v>24</v>
      </c>
      <c r="L786">
        <v>32000</v>
      </c>
      <c r="M786" s="42">
        <v>43458</v>
      </c>
      <c r="N786">
        <v>41750</v>
      </c>
    </row>
    <row r="787" spans="10:14" x14ac:dyDescent="0.25">
      <c r="J787">
        <v>785</v>
      </c>
      <c r="K787" t="s">
        <v>24</v>
      </c>
      <c r="L787">
        <v>32000</v>
      </c>
      <c r="M787" s="42">
        <v>43460</v>
      </c>
      <c r="N787">
        <v>693502.95</v>
      </c>
    </row>
    <row r="788" spans="10:14" x14ac:dyDescent="0.25">
      <c r="J788">
        <v>786</v>
      </c>
      <c r="K788" t="s">
        <v>24</v>
      </c>
      <c r="L788">
        <v>32000</v>
      </c>
      <c r="M788" s="42">
        <v>43468</v>
      </c>
      <c r="N788">
        <v>4885</v>
      </c>
    </row>
    <row r="789" spans="10:14" x14ac:dyDescent="0.25">
      <c r="J789">
        <v>787</v>
      </c>
      <c r="K789" t="s">
        <v>24</v>
      </c>
      <c r="L789">
        <v>32000</v>
      </c>
      <c r="M789" s="42">
        <v>43474</v>
      </c>
      <c r="N789">
        <v>2876754.76</v>
      </c>
    </row>
    <row r="790" spans="10:14" x14ac:dyDescent="0.25">
      <c r="J790">
        <v>788</v>
      </c>
      <c r="K790" t="s">
        <v>24</v>
      </c>
      <c r="L790">
        <v>15000</v>
      </c>
      <c r="M790" s="42">
        <v>43474</v>
      </c>
      <c r="N790">
        <v>10615399.66</v>
      </c>
    </row>
    <row r="791" spans="10:14" x14ac:dyDescent="0.25">
      <c r="J791">
        <v>789</v>
      </c>
      <c r="K791" t="s">
        <v>24</v>
      </c>
      <c r="L791">
        <v>32000</v>
      </c>
      <c r="M791" s="42">
        <v>43475</v>
      </c>
      <c r="N791">
        <v>116600</v>
      </c>
    </row>
    <row r="792" spans="10:14" x14ac:dyDescent="0.25">
      <c r="J792">
        <v>790</v>
      </c>
      <c r="K792" t="s">
        <v>24</v>
      </c>
      <c r="L792">
        <v>32000</v>
      </c>
      <c r="M792" s="42">
        <v>43478</v>
      </c>
      <c r="N792">
        <v>50000</v>
      </c>
    </row>
    <row r="793" spans="10:14" x14ac:dyDescent="0.25">
      <c r="J793">
        <v>791</v>
      </c>
      <c r="K793" t="s">
        <v>24</v>
      </c>
      <c r="L793">
        <v>14000</v>
      </c>
      <c r="M793" s="42">
        <v>43480</v>
      </c>
      <c r="N793">
        <v>38729766.710000001</v>
      </c>
    </row>
    <row r="794" spans="10:14" x14ac:dyDescent="0.25">
      <c r="J794">
        <v>792</v>
      </c>
      <c r="K794" t="s">
        <v>24</v>
      </c>
      <c r="L794">
        <v>32000</v>
      </c>
      <c r="M794" s="42">
        <v>43479</v>
      </c>
      <c r="N794">
        <v>8869</v>
      </c>
    </row>
    <row r="795" spans="10:14" x14ac:dyDescent="0.25">
      <c r="J795">
        <v>793</v>
      </c>
      <c r="K795" t="s">
        <v>24</v>
      </c>
      <c r="L795">
        <v>14000</v>
      </c>
      <c r="M795" s="42">
        <v>43482</v>
      </c>
      <c r="N795">
        <v>34819923.840000004</v>
      </c>
    </row>
    <row r="796" spans="10:14" x14ac:dyDescent="0.25">
      <c r="J796">
        <v>794</v>
      </c>
      <c r="K796" t="s">
        <v>24</v>
      </c>
      <c r="L796">
        <v>14000</v>
      </c>
      <c r="M796" s="42">
        <v>43499</v>
      </c>
      <c r="N796">
        <v>64274637.030000001</v>
      </c>
    </row>
    <row r="797" spans="10:14" x14ac:dyDescent="0.25">
      <c r="J797">
        <v>795</v>
      </c>
      <c r="K797" t="s">
        <v>24</v>
      </c>
      <c r="L797">
        <v>11000</v>
      </c>
      <c r="M797" s="42">
        <v>43491</v>
      </c>
      <c r="N797">
        <v>105316775.5</v>
      </c>
    </row>
    <row r="798" spans="10:14" x14ac:dyDescent="0.25">
      <c r="J798">
        <v>796</v>
      </c>
      <c r="K798" t="s">
        <v>24</v>
      </c>
      <c r="L798">
        <v>32000</v>
      </c>
      <c r="M798" s="42">
        <v>43495</v>
      </c>
      <c r="N798">
        <v>636024.14</v>
      </c>
    </row>
    <row r="799" spans="10:14" x14ac:dyDescent="0.25">
      <c r="J799">
        <v>797</v>
      </c>
      <c r="K799" t="s">
        <v>24</v>
      </c>
      <c r="L799">
        <v>14000</v>
      </c>
      <c r="M799" s="42">
        <v>43512</v>
      </c>
      <c r="N799">
        <v>24664.22</v>
      </c>
    </row>
    <row r="800" spans="10:14" x14ac:dyDescent="0.25">
      <c r="J800">
        <v>798</v>
      </c>
      <c r="K800" t="s">
        <v>24</v>
      </c>
      <c r="L800">
        <v>32000</v>
      </c>
      <c r="M800" s="42">
        <v>43518</v>
      </c>
      <c r="N800">
        <v>251076.03</v>
      </c>
    </row>
    <row r="801" spans="10:14" x14ac:dyDescent="0.25">
      <c r="J801">
        <v>799</v>
      </c>
      <c r="K801" t="s">
        <v>24</v>
      </c>
      <c r="L801">
        <v>33000</v>
      </c>
      <c r="M801" s="42">
        <v>43524</v>
      </c>
      <c r="N801">
        <v>331639</v>
      </c>
    </row>
    <row r="802" spans="10:14" x14ac:dyDescent="0.25">
      <c r="J802">
        <v>800</v>
      </c>
      <c r="K802" t="s">
        <v>24</v>
      </c>
      <c r="L802">
        <v>15000</v>
      </c>
      <c r="M802" s="42">
        <v>43534</v>
      </c>
      <c r="N802">
        <v>14930053.57</v>
      </c>
    </row>
    <row r="803" spans="10:14" x14ac:dyDescent="0.25">
      <c r="J803">
        <v>801</v>
      </c>
      <c r="K803" t="s">
        <v>24</v>
      </c>
      <c r="L803">
        <v>14000</v>
      </c>
      <c r="M803" s="42">
        <v>43533</v>
      </c>
      <c r="N803">
        <v>275125.08</v>
      </c>
    </row>
    <row r="804" spans="10:14" x14ac:dyDescent="0.25">
      <c r="J804">
        <v>802</v>
      </c>
      <c r="K804" t="s">
        <v>24</v>
      </c>
      <c r="L804">
        <v>13000</v>
      </c>
      <c r="M804" s="42">
        <v>43343</v>
      </c>
      <c r="N804">
        <v>-31518</v>
      </c>
    </row>
    <row r="805" spans="10:14" x14ac:dyDescent="0.25">
      <c r="J805">
        <v>803</v>
      </c>
      <c r="K805" t="s">
        <v>24</v>
      </c>
      <c r="L805">
        <v>33000</v>
      </c>
      <c r="M805" s="42">
        <v>43352</v>
      </c>
      <c r="N805">
        <v>1144708194</v>
      </c>
    </row>
    <row r="806" spans="10:14" x14ac:dyDescent="0.25">
      <c r="J806">
        <v>804</v>
      </c>
      <c r="K806" t="s">
        <v>24</v>
      </c>
      <c r="L806">
        <v>11000</v>
      </c>
      <c r="M806" s="42">
        <v>43364</v>
      </c>
      <c r="N806">
        <v>183468086</v>
      </c>
    </row>
    <row r="807" spans="10:14" x14ac:dyDescent="0.25">
      <c r="J807">
        <v>805</v>
      </c>
      <c r="K807" t="s">
        <v>24</v>
      </c>
      <c r="L807">
        <v>11000</v>
      </c>
      <c r="M807" s="42">
        <v>43377</v>
      </c>
      <c r="N807">
        <v>1801436120</v>
      </c>
    </row>
    <row r="808" spans="10:14" x14ac:dyDescent="0.25">
      <c r="J808">
        <v>806</v>
      </c>
      <c r="K808" t="s">
        <v>24</v>
      </c>
      <c r="L808">
        <v>33000</v>
      </c>
      <c r="M808" s="42">
        <v>43520</v>
      </c>
      <c r="N808">
        <v>1013600526</v>
      </c>
    </row>
    <row r="809" spans="10:14" x14ac:dyDescent="0.25">
      <c r="J809">
        <v>807</v>
      </c>
      <c r="K809" t="s">
        <v>24</v>
      </c>
      <c r="L809">
        <v>11000</v>
      </c>
      <c r="M809" s="42">
        <v>43385</v>
      </c>
      <c r="N809">
        <v>991114427.29999995</v>
      </c>
    </row>
    <row r="810" spans="10:14" x14ac:dyDescent="0.25">
      <c r="J810">
        <v>808</v>
      </c>
      <c r="K810" t="s">
        <v>24</v>
      </c>
      <c r="L810">
        <v>14000</v>
      </c>
      <c r="M810" s="42">
        <v>43368</v>
      </c>
      <c r="N810">
        <v>62284529.93</v>
      </c>
    </row>
    <row r="811" spans="10:14" x14ac:dyDescent="0.25">
      <c r="J811">
        <v>809</v>
      </c>
      <c r="K811" t="s">
        <v>24</v>
      </c>
      <c r="L811">
        <v>33000</v>
      </c>
      <c r="M811" s="42">
        <v>43493</v>
      </c>
      <c r="N811">
        <v>1480427583</v>
      </c>
    </row>
    <row r="812" spans="10:14" x14ac:dyDescent="0.25">
      <c r="J812">
        <v>810</v>
      </c>
      <c r="K812" t="s">
        <v>24</v>
      </c>
      <c r="L812">
        <v>11000</v>
      </c>
      <c r="M812" s="42">
        <v>43387</v>
      </c>
      <c r="N812">
        <v>8326440730</v>
      </c>
    </row>
    <row r="813" spans="10:14" x14ac:dyDescent="0.25">
      <c r="J813">
        <v>811</v>
      </c>
      <c r="K813" t="s">
        <v>24</v>
      </c>
      <c r="L813">
        <v>33000</v>
      </c>
      <c r="M813" s="42">
        <v>43521</v>
      </c>
      <c r="N813">
        <v>540863534.5</v>
      </c>
    </row>
    <row r="814" spans="10:14" x14ac:dyDescent="0.25">
      <c r="J814">
        <v>812</v>
      </c>
      <c r="K814" t="s">
        <v>24</v>
      </c>
      <c r="L814">
        <v>11000</v>
      </c>
      <c r="M814" s="42">
        <v>43535</v>
      </c>
      <c r="N814">
        <v>2918565441</v>
      </c>
    </row>
    <row r="815" spans="10:14" x14ac:dyDescent="0.25">
      <c r="J815">
        <v>813</v>
      </c>
      <c r="K815" t="s">
        <v>24</v>
      </c>
      <c r="L815">
        <v>33000</v>
      </c>
      <c r="M815" s="42">
        <v>43301</v>
      </c>
      <c r="N815">
        <v>570036987.70000005</v>
      </c>
    </row>
    <row r="816" spans="10:14" x14ac:dyDescent="0.25">
      <c r="J816">
        <v>814</v>
      </c>
      <c r="K816" t="s">
        <v>24</v>
      </c>
      <c r="L816">
        <v>11000</v>
      </c>
      <c r="M816" s="42">
        <v>43302</v>
      </c>
      <c r="N816">
        <v>8851838.5500000007</v>
      </c>
    </row>
    <row r="817" spans="10:14" x14ac:dyDescent="0.25">
      <c r="J817">
        <v>815</v>
      </c>
      <c r="K817" t="s">
        <v>24</v>
      </c>
      <c r="L817">
        <v>33000</v>
      </c>
      <c r="M817" s="42">
        <v>43302</v>
      </c>
      <c r="N817">
        <v>3341009</v>
      </c>
    </row>
    <row r="818" spans="10:14" x14ac:dyDescent="0.25">
      <c r="J818">
        <v>816</v>
      </c>
      <c r="K818" t="s">
        <v>24</v>
      </c>
      <c r="L818">
        <v>11000</v>
      </c>
      <c r="M818" s="42">
        <v>43443</v>
      </c>
      <c r="N818">
        <v>2289443573</v>
      </c>
    </row>
    <row r="819" spans="10:14" x14ac:dyDescent="0.25">
      <c r="J819">
        <v>817</v>
      </c>
      <c r="K819" t="s">
        <v>24</v>
      </c>
      <c r="L819">
        <v>11000</v>
      </c>
      <c r="M819" s="42">
        <v>43488</v>
      </c>
      <c r="N819">
        <v>1590549093</v>
      </c>
    </row>
    <row r="820" spans="10:14" x14ac:dyDescent="0.25">
      <c r="J820">
        <v>818</v>
      </c>
      <c r="K820" t="s">
        <v>24</v>
      </c>
      <c r="L820">
        <v>33000</v>
      </c>
      <c r="M820" s="42">
        <v>43424</v>
      </c>
      <c r="N820">
        <v>681429544.10000002</v>
      </c>
    </row>
    <row r="821" spans="10:14" x14ac:dyDescent="0.25">
      <c r="J821">
        <v>819</v>
      </c>
      <c r="K821" t="s">
        <v>24</v>
      </c>
      <c r="L821">
        <v>11000</v>
      </c>
      <c r="M821" s="42">
        <v>43357</v>
      </c>
      <c r="N821">
        <v>868665835.89999998</v>
      </c>
    </row>
    <row r="822" spans="10:14" x14ac:dyDescent="0.25">
      <c r="J822">
        <v>820</v>
      </c>
      <c r="K822" t="s">
        <v>24</v>
      </c>
      <c r="L822">
        <v>11000</v>
      </c>
      <c r="M822" s="42">
        <v>43476</v>
      </c>
      <c r="N822">
        <v>7185693340</v>
      </c>
    </row>
    <row r="823" spans="10:14" x14ac:dyDescent="0.25">
      <c r="J823">
        <v>821</v>
      </c>
      <c r="K823" t="s">
        <v>24</v>
      </c>
      <c r="L823">
        <v>14000</v>
      </c>
      <c r="M823" s="42">
        <v>43439</v>
      </c>
      <c r="N823">
        <v>45841271.289999999</v>
      </c>
    </row>
    <row r="824" spans="10:14" x14ac:dyDescent="0.25">
      <c r="J824">
        <v>822</v>
      </c>
      <c r="K824" t="s">
        <v>24</v>
      </c>
      <c r="L824">
        <v>33000</v>
      </c>
      <c r="M824" s="42">
        <v>43488</v>
      </c>
      <c r="N824">
        <v>655156088.79999995</v>
      </c>
    </row>
    <row r="825" spans="10:14" x14ac:dyDescent="0.25">
      <c r="J825">
        <v>823</v>
      </c>
      <c r="K825" t="s">
        <v>24</v>
      </c>
      <c r="L825">
        <v>14000</v>
      </c>
      <c r="M825" s="42">
        <v>43517</v>
      </c>
      <c r="N825">
        <v>158038645.80000001</v>
      </c>
    </row>
    <row r="826" spans="10:14" x14ac:dyDescent="0.25">
      <c r="J826">
        <v>824</v>
      </c>
      <c r="K826" t="s">
        <v>24</v>
      </c>
      <c r="L826">
        <v>11000</v>
      </c>
      <c r="M826" s="42">
        <v>43469</v>
      </c>
      <c r="N826">
        <v>747152829.79999995</v>
      </c>
    </row>
    <row r="827" spans="10:14" x14ac:dyDescent="0.25">
      <c r="J827">
        <v>825</v>
      </c>
      <c r="K827" t="s">
        <v>24</v>
      </c>
      <c r="L827">
        <v>32000</v>
      </c>
      <c r="M827" s="42">
        <v>43450</v>
      </c>
      <c r="N827">
        <v>4500</v>
      </c>
    </row>
    <row r="828" spans="10:14" x14ac:dyDescent="0.25">
      <c r="J828">
        <v>826</v>
      </c>
      <c r="K828" t="s">
        <v>24</v>
      </c>
      <c r="L828">
        <v>14000</v>
      </c>
      <c r="M828" s="42">
        <v>43520</v>
      </c>
      <c r="N828">
        <v>103146274.3</v>
      </c>
    </row>
    <row r="829" spans="10:14" x14ac:dyDescent="0.25">
      <c r="J829">
        <v>827</v>
      </c>
      <c r="K829" t="s">
        <v>24</v>
      </c>
      <c r="L829">
        <v>14000</v>
      </c>
      <c r="M829" s="42">
        <v>43308</v>
      </c>
      <c r="N829">
        <v>51998348.899999999</v>
      </c>
    </row>
    <row r="830" spans="10:14" x14ac:dyDescent="0.25">
      <c r="J830">
        <v>828</v>
      </c>
      <c r="K830" t="s">
        <v>24</v>
      </c>
      <c r="L830">
        <v>33000</v>
      </c>
      <c r="M830" s="42">
        <v>43401</v>
      </c>
      <c r="N830">
        <v>707737504.20000005</v>
      </c>
    </row>
    <row r="831" spans="10:14" x14ac:dyDescent="0.25">
      <c r="J831">
        <v>829</v>
      </c>
      <c r="K831" t="s">
        <v>24</v>
      </c>
      <c r="L831">
        <v>14000</v>
      </c>
      <c r="M831" s="42">
        <v>43309</v>
      </c>
      <c r="N831">
        <v>39985.199999999997</v>
      </c>
    </row>
    <row r="832" spans="10:14" x14ac:dyDescent="0.25">
      <c r="J832">
        <v>830</v>
      </c>
      <c r="K832" t="s">
        <v>24</v>
      </c>
      <c r="L832">
        <v>15000</v>
      </c>
      <c r="M832" s="42">
        <v>43310</v>
      </c>
      <c r="N832">
        <v>8480305.0500000007</v>
      </c>
    </row>
    <row r="833" spans="10:14" x14ac:dyDescent="0.25">
      <c r="J833">
        <v>831</v>
      </c>
      <c r="K833" t="s">
        <v>24</v>
      </c>
      <c r="L833">
        <v>14000</v>
      </c>
      <c r="M833" s="42">
        <v>43311</v>
      </c>
      <c r="N833">
        <v>46438212.439999998</v>
      </c>
    </row>
    <row r="834" spans="10:14" x14ac:dyDescent="0.25">
      <c r="J834">
        <v>832</v>
      </c>
      <c r="K834" t="s">
        <v>24</v>
      </c>
      <c r="L834">
        <v>32000</v>
      </c>
      <c r="M834" s="42">
        <v>43311</v>
      </c>
      <c r="N834">
        <v>120000</v>
      </c>
    </row>
    <row r="835" spans="10:14" x14ac:dyDescent="0.25">
      <c r="J835">
        <v>833</v>
      </c>
      <c r="K835" t="s">
        <v>24</v>
      </c>
      <c r="L835">
        <v>33000</v>
      </c>
      <c r="M835" s="42">
        <v>43415</v>
      </c>
      <c r="N835">
        <v>3267066883</v>
      </c>
    </row>
    <row r="836" spans="10:14" x14ac:dyDescent="0.25">
      <c r="J836">
        <v>834</v>
      </c>
      <c r="K836" t="s">
        <v>24</v>
      </c>
      <c r="L836">
        <v>11000</v>
      </c>
      <c r="M836" s="42">
        <v>43313</v>
      </c>
      <c r="N836">
        <v>850002414.20000005</v>
      </c>
    </row>
    <row r="837" spans="10:14" x14ac:dyDescent="0.25">
      <c r="J837">
        <v>835</v>
      </c>
      <c r="K837" t="s">
        <v>24</v>
      </c>
      <c r="L837">
        <v>11000</v>
      </c>
      <c r="M837" s="42">
        <v>43499</v>
      </c>
      <c r="N837">
        <v>2218022785</v>
      </c>
    </row>
    <row r="838" spans="10:14" x14ac:dyDescent="0.25">
      <c r="J838">
        <v>836</v>
      </c>
      <c r="K838" t="s">
        <v>24</v>
      </c>
      <c r="L838">
        <v>33000</v>
      </c>
      <c r="M838" s="42">
        <v>43422</v>
      </c>
      <c r="N838">
        <v>576414287.10000002</v>
      </c>
    </row>
    <row r="839" spans="10:14" x14ac:dyDescent="0.25">
      <c r="J839">
        <v>837</v>
      </c>
      <c r="K839" t="s">
        <v>24</v>
      </c>
      <c r="L839">
        <v>15000</v>
      </c>
      <c r="M839" s="42">
        <v>43511</v>
      </c>
      <c r="N839">
        <v>968732.05</v>
      </c>
    </row>
    <row r="840" spans="10:14" x14ac:dyDescent="0.25">
      <c r="J840">
        <v>838</v>
      </c>
      <c r="K840" t="s">
        <v>24</v>
      </c>
      <c r="L840">
        <v>33000</v>
      </c>
      <c r="M840" s="42">
        <v>43315</v>
      </c>
      <c r="N840">
        <v>978629652.79999995</v>
      </c>
    </row>
    <row r="841" spans="10:14" x14ac:dyDescent="0.25">
      <c r="J841">
        <v>839</v>
      </c>
      <c r="K841" t="s">
        <v>24</v>
      </c>
      <c r="L841">
        <v>33000</v>
      </c>
      <c r="M841" s="42">
        <v>43474</v>
      </c>
      <c r="N841">
        <v>2976473664</v>
      </c>
    </row>
    <row r="842" spans="10:14" x14ac:dyDescent="0.25">
      <c r="J842">
        <v>840</v>
      </c>
      <c r="K842" t="s">
        <v>24</v>
      </c>
      <c r="L842">
        <v>14000</v>
      </c>
      <c r="M842" s="42">
        <v>43458</v>
      </c>
      <c r="N842">
        <v>47875871.579999998</v>
      </c>
    </row>
    <row r="843" spans="10:14" x14ac:dyDescent="0.25">
      <c r="J843">
        <v>841</v>
      </c>
      <c r="K843" t="s">
        <v>24</v>
      </c>
      <c r="L843">
        <v>15000</v>
      </c>
      <c r="M843" s="42">
        <v>43319</v>
      </c>
      <c r="N843">
        <v>65357740.810000002</v>
      </c>
    </row>
    <row r="844" spans="10:14" x14ac:dyDescent="0.25">
      <c r="J844">
        <v>842</v>
      </c>
      <c r="K844" t="s">
        <v>24</v>
      </c>
      <c r="L844">
        <v>14000</v>
      </c>
      <c r="M844" s="42">
        <v>43434</v>
      </c>
      <c r="N844">
        <v>42797354.090000004</v>
      </c>
    </row>
    <row r="845" spans="10:14" x14ac:dyDescent="0.25">
      <c r="J845">
        <v>843</v>
      </c>
      <c r="K845" t="s">
        <v>24</v>
      </c>
      <c r="L845">
        <v>33000</v>
      </c>
      <c r="M845" s="42">
        <v>43428</v>
      </c>
      <c r="N845">
        <v>989511</v>
      </c>
    </row>
    <row r="846" spans="10:14" x14ac:dyDescent="0.25">
      <c r="J846">
        <v>844</v>
      </c>
      <c r="K846" t="s">
        <v>24</v>
      </c>
      <c r="L846">
        <v>14000</v>
      </c>
      <c r="M846" s="42">
        <v>43320</v>
      </c>
      <c r="N846">
        <v>66111568.060000002</v>
      </c>
    </row>
    <row r="847" spans="10:14" x14ac:dyDescent="0.25">
      <c r="J847">
        <v>845</v>
      </c>
      <c r="K847" t="s">
        <v>24</v>
      </c>
      <c r="L847">
        <v>33000</v>
      </c>
      <c r="M847" s="42">
        <v>43425</v>
      </c>
      <c r="N847">
        <v>436606539.39999998</v>
      </c>
    </row>
    <row r="848" spans="10:14" x14ac:dyDescent="0.25">
      <c r="J848">
        <v>846</v>
      </c>
      <c r="K848" t="s">
        <v>24</v>
      </c>
      <c r="L848">
        <v>11000</v>
      </c>
      <c r="M848" s="42">
        <v>43497</v>
      </c>
      <c r="N848">
        <v>900482344.10000002</v>
      </c>
    </row>
    <row r="849" spans="10:14" x14ac:dyDescent="0.25">
      <c r="J849">
        <v>847</v>
      </c>
      <c r="K849" t="s">
        <v>24</v>
      </c>
      <c r="L849">
        <v>15000</v>
      </c>
      <c r="M849" s="42">
        <v>43439</v>
      </c>
      <c r="N849">
        <v>7265607.04</v>
      </c>
    </row>
    <row r="850" spans="10:14" x14ac:dyDescent="0.25">
      <c r="J850">
        <v>848</v>
      </c>
      <c r="K850" t="s">
        <v>24</v>
      </c>
      <c r="L850">
        <v>15000</v>
      </c>
      <c r="M850" s="42">
        <v>43438</v>
      </c>
      <c r="N850">
        <v>27258017.5</v>
      </c>
    </row>
    <row r="851" spans="10:14" x14ac:dyDescent="0.25">
      <c r="J851">
        <v>849</v>
      </c>
      <c r="K851" t="s">
        <v>24</v>
      </c>
      <c r="L851">
        <v>15000</v>
      </c>
      <c r="M851" s="42">
        <v>43328</v>
      </c>
      <c r="N851">
        <v>204895713.09999999</v>
      </c>
    </row>
    <row r="852" spans="10:14" x14ac:dyDescent="0.25">
      <c r="J852">
        <v>850</v>
      </c>
      <c r="K852" t="s">
        <v>24</v>
      </c>
      <c r="L852">
        <v>32000</v>
      </c>
      <c r="M852" s="42">
        <v>43327</v>
      </c>
      <c r="N852">
        <v>9848754</v>
      </c>
    </row>
    <row r="853" spans="10:14" x14ac:dyDescent="0.25">
      <c r="J853">
        <v>851</v>
      </c>
      <c r="K853" t="s">
        <v>24</v>
      </c>
      <c r="L853">
        <v>11000</v>
      </c>
      <c r="M853" s="42">
        <v>43329</v>
      </c>
      <c r="N853">
        <v>426033156.60000002</v>
      </c>
    </row>
    <row r="854" spans="10:14" x14ac:dyDescent="0.25">
      <c r="J854">
        <v>852</v>
      </c>
      <c r="K854" t="s">
        <v>24</v>
      </c>
      <c r="L854">
        <v>14000</v>
      </c>
      <c r="M854" s="42">
        <v>43329</v>
      </c>
      <c r="N854">
        <v>33018296.190000001</v>
      </c>
    </row>
    <row r="855" spans="10:14" x14ac:dyDescent="0.25">
      <c r="J855">
        <v>853</v>
      </c>
      <c r="K855" t="s">
        <v>24</v>
      </c>
      <c r="L855">
        <v>15000</v>
      </c>
      <c r="M855" s="42">
        <v>43329</v>
      </c>
      <c r="N855">
        <v>194436750.69999999</v>
      </c>
    </row>
    <row r="856" spans="10:14" x14ac:dyDescent="0.25">
      <c r="J856">
        <v>854</v>
      </c>
      <c r="K856" t="s">
        <v>24</v>
      </c>
      <c r="L856">
        <v>11000</v>
      </c>
      <c r="M856" s="42">
        <v>43461</v>
      </c>
      <c r="N856">
        <v>1559324541</v>
      </c>
    </row>
    <row r="857" spans="10:14" x14ac:dyDescent="0.25">
      <c r="J857">
        <v>855</v>
      </c>
      <c r="K857" t="s">
        <v>24</v>
      </c>
      <c r="L857">
        <v>11000</v>
      </c>
      <c r="M857" s="42">
        <v>43331</v>
      </c>
      <c r="N857">
        <v>1108740197</v>
      </c>
    </row>
    <row r="858" spans="10:14" x14ac:dyDescent="0.25">
      <c r="J858">
        <v>856</v>
      </c>
      <c r="K858" t="s">
        <v>24</v>
      </c>
      <c r="L858">
        <v>33000</v>
      </c>
      <c r="M858" s="42">
        <v>43331</v>
      </c>
      <c r="N858">
        <v>481166629.39999998</v>
      </c>
    </row>
    <row r="859" spans="10:14" x14ac:dyDescent="0.25">
      <c r="J859">
        <v>857</v>
      </c>
      <c r="K859" t="s">
        <v>24</v>
      </c>
      <c r="L859">
        <v>14000</v>
      </c>
      <c r="M859" s="42">
        <v>43338</v>
      </c>
      <c r="N859">
        <v>27848841</v>
      </c>
    </row>
    <row r="860" spans="10:14" x14ac:dyDescent="0.25">
      <c r="J860">
        <v>858</v>
      </c>
      <c r="K860" t="s">
        <v>24</v>
      </c>
      <c r="L860">
        <v>33000</v>
      </c>
      <c r="M860" s="42">
        <v>43338</v>
      </c>
      <c r="N860">
        <v>773709293.10000002</v>
      </c>
    </row>
    <row r="861" spans="10:14" x14ac:dyDescent="0.25">
      <c r="J861">
        <v>859</v>
      </c>
      <c r="K861" t="s">
        <v>24</v>
      </c>
      <c r="L861">
        <v>15000</v>
      </c>
      <c r="M861" s="42">
        <v>43338</v>
      </c>
      <c r="N861">
        <v>11895603.310000001</v>
      </c>
    </row>
    <row r="862" spans="10:14" x14ac:dyDescent="0.25">
      <c r="J862">
        <v>860</v>
      </c>
      <c r="K862" t="s">
        <v>24</v>
      </c>
      <c r="L862">
        <v>33000</v>
      </c>
      <c r="M862" s="42">
        <v>43341</v>
      </c>
      <c r="N862">
        <v>877815576.89999998</v>
      </c>
    </row>
    <row r="863" spans="10:14" x14ac:dyDescent="0.25">
      <c r="J863">
        <v>861</v>
      </c>
      <c r="K863" t="s">
        <v>24</v>
      </c>
      <c r="L863">
        <v>11000</v>
      </c>
      <c r="M863" s="42">
        <v>43340</v>
      </c>
      <c r="N863">
        <v>806686502.29999995</v>
      </c>
    </row>
    <row r="864" spans="10:14" x14ac:dyDescent="0.25">
      <c r="J864">
        <v>862</v>
      </c>
      <c r="K864" t="s">
        <v>24</v>
      </c>
      <c r="L864">
        <v>14000</v>
      </c>
      <c r="M864" s="42">
        <v>43511</v>
      </c>
      <c r="N864">
        <v>31720003.5</v>
      </c>
    </row>
    <row r="865" spans="10:14" x14ac:dyDescent="0.25">
      <c r="J865">
        <v>863</v>
      </c>
      <c r="K865" t="s">
        <v>24</v>
      </c>
      <c r="L865">
        <v>11000</v>
      </c>
      <c r="M865" s="42">
        <v>43342</v>
      </c>
      <c r="N865">
        <v>683454981.60000002</v>
      </c>
    </row>
    <row r="866" spans="10:14" x14ac:dyDescent="0.25">
      <c r="J866">
        <v>864</v>
      </c>
      <c r="K866" t="s">
        <v>24</v>
      </c>
      <c r="L866">
        <v>11000</v>
      </c>
      <c r="M866" s="42">
        <v>43518</v>
      </c>
      <c r="N866">
        <v>1080018588</v>
      </c>
    </row>
    <row r="867" spans="10:14" x14ac:dyDescent="0.25">
      <c r="J867">
        <v>865</v>
      </c>
      <c r="K867" t="s">
        <v>24</v>
      </c>
      <c r="L867">
        <v>32000</v>
      </c>
      <c r="M867" s="42">
        <v>43348</v>
      </c>
      <c r="N867">
        <v>13803160.6</v>
      </c>
    </row>
    <row r="868" spans="10:14" x14ac:dyDescent="0.25">
      <c r="J868">
        <v>866</v>
      </c>
      <c r="K868" t="s">
        <v>24</v>
      </c>
      <c r="L868">
        <v>32000</v>
      </c>
      <c r="M868" s="42">
        <v>43347</v>
      </c>
      <c r="N868">
        <v>2751025</v>
      </c>
    </row>
    <row r="869" spans="10:14" x14ac:dyDescent="0.25">
      <c r="J869">
        <v>867</v>
      </c>
      <c r="K869" t="s">
        <v>24</v>
      </c>
      <c r="L869">
        <v>14000</v>
      </c>
      <c r="M869" s="42">
        <v>43351</v>
      </c>
      <c r="N869">
        <v>60489.36</v>
      </c>
    </row>
    <row r="870" spans="10:14" x14ac:dyDescent="0.25">
      <c r="J870">
        <v>868</v>
      </c>
      <c r="K870" t="s">
        <v>24</v>
      </c>
      <c r="L870">
        <v>15000</v>
      </c>
      <c r="M870" s="42">
        <v>43356</v>
      </c>
      <c r="N870">
        <v>28550096.539999999</v>
      </c>
    </row>
    <row r="871" spans="10:14" x14ac:dyDescent="0.25">
      <c r="J871">
        <v>869</v>
      </c>
      <c r="K871" t="s">
        <v>24</v>
      </c>
      <c r="L871">
        <v>32000</v>
      </c>
      <c r="M871" s="42">
        <v>43359</v>
      </c>
      <c r="N871">
        <v>35950</v>
      </c>
    </row>
    <row r="872" spans="10:14" x14ac:dyDescent="0.25">
      <c r="J872">
        <v>870</v>
      </c>
      <c r="K872" t="s">
        <v>24</v>
      </c>
      <c r="L872">
        <v>14000</v>
      </c>
      <c r="M872" s="42">
        <v>43363</v>
      </c>
      <c r="N872">
        <v>67978171.170000002</v>
      </c>
    </row>
    <row r="873" spans="10:14" x14ac:dyDescent="0.25">
      <c r="J873">
        <v>871</v>
      </c>
      <c r="K873" t="s">
        <v>24</v>
      </c>
      <c r="L873">
        <v>11000</v>
      </c>
      <c r="M873" s="42">
        <v>43362</v>
      </c>
      <c r="N873">
        <v>2705346</v>
      </c>
    </row>
    <row r="874" spans="10:14" x14ac:dyDescent="0.25">
      <c r="J874">
        <v>872</v>
      </c>
      <c r="K874" t="s">
        <v>24</v>
      </c>
      <c r="L874">
        <v>33000</v>
      </c>
      <c r="M874" s="42">
        <v>43367</v>
      </c>
      <c r="N874">
        <v>788293113.5</v>
      </c>
    </row>
    <row r="875" spans="10:14" x14ac:dyDescent="0.25">
      <c r="J875">
        <v>873</v>
      </c>
      <c r="K875" t="s">
        <v>24</v>
      </c>
      <c r="L875">
        <v>32000</v>
      </c>
      <c r="M875" s="42">
        <v>43368</v>
      </c>
      <c r="N875">
        <v>100</v>
      </c>
    </row>
    <row r="876" spans="10:14" x14ac:dyDescent="0.25">
      <c r="J876">
        <v>874</v>
      </c>
      <c r="K876" t="s">
        <v>24</v>
      </c>
      <c r="L876">
        <v>15000</v>
      </c>
      <c r="M876" s="42">
        <v>43371</v>
      </c>
      <c r="N876">
        <v>15968152.08</v>
      </c>
    </row>
    <row r="877" spans="10:14" x14ac:dyDescent="0.25">
      <c r="J877">
        <v>875</v>
      </c>
      <c r="K877" t="s">
        <v>24</v>
      </c>
      <c r="L877">
        <v>15000</v>
      </c>
      <c r="M877" s="42">
        <v>43376</v>
      </c>
      <c r="N877">
        <v>26168721.68</v>
      </c>
    </row>
    <row r="878" spans="10:14" x14ac:dyDescent="0.25">
      <c r="J878">
        <v>876</v>
      </c>
      <c r="K878" t="s">
        <v>24</v>
      </c>
      <c r="L878">
        <v>15000</v>
      </c>
      <c r="M878" s="42">
        <v>43377</v>
      </c>
      <c r="N878">
        <v>12809723.109999999</v>
      </c>
    </row>
    <row r="879" spans="10:14" x14ac:dyDescent="0.25">
      <c r="J879">
        <v>877</v>
      </c>
      <c r="K879" t="s">
        <v>24</v>
      </c>
      <c r="L879">
        <v>33000</v>
      </c>
      <c r="M879" s="42">
        <v>43434</v>
      </c>
      <c r="N879">
        <v>386614348.89999998</v>
      </c>
    </row>
    <row r="880" spans="10:14" x14ac:dyDescent="0.25">
      <c r="J880">
        <v>878</v>
      </c>
      <c r="K880" t="s">
        <v>24</v>
      </c>
      <c r="L880">
        <v>15000</v>
      </c>
      <c r="M880" s="42">
        <v>43382</v>
      </c>
      <c r="N880">
        <v>30741067.199999999</v>
      </c>
    </row>
    <row r="881" spans="10:14" x14ac:dyDescent="0.25">
      <c r="J881">
        <v>879</v>
      </c>
      <c r="K881" t="s">
        <v>24</v>
      </c>
      <c r="L881">
        <v>33000</v>
      </c>
      <c r="M881" s="42">
        <v>43445</v>
      </c>
      <c r="N881">
        <v>3033530791</v>
      </c>
    </row>
    <row r="882" spans="10:14" x14ac:dyDescent="0.25">
      <c r="J882">
        <v>880</v>
      </c>
      <c r="K882" t="s">
        <v>24</v>
      </c>
      <c r="L882">
        <v>33000</v>
      </c>
      <c r="M882" s="42">
        <v>43389</v>
      </c>
      <c r="N882">
        <v>10903269</v>
      </c>
    </row>
    <row r="883" spans="10:14" x14ac:dyDescent="0.25">
      <c r="J883">
        <v>881</v>
      </c>
      <c r="K883" t="s">
        <v>24</v>
      </c>
      <c r="L883">
        <v>32000</v>
      </c>
      <c r="M883" s="42">
        <v>43402</v>
      </c>
      <c r="N883">
        <v>10000</v>
      </c>
    </row>
    <row r="884" spans="10:14" x14ac:dyDescent="0.25">
      <c r="J884">
        <v>882</v>
      </c>
      <c r="K884" t="s">
        <v>24</v>
      </c>
      <c r="L884">
        <v>14000</v>
      </c>
      <c r="M884" s="42">
        <v>43420</v>
      </c>
      <c r="N884">
        <v>63972216.82</v>
      </c>
    </row>
    <row r="885" spans="10:14" x14ac:dyDescent="0.25">
      <c r="J885">
        <v>883</v>
      </c>
      <c r="K885" t="s">
        <v>24</v>
      </c>
      <c r="L885">
        <v>14000</v>
      </c>
      <c r="M885" s="42">
        <v>43430</v>
      </c>
      <c r="N885">
        <v>54892684.259999998</v>
      </c>
    </row>
    <row r="886" spans="10:14" x14ac:dyDescent="0.25">
      <c r="J886">
        <v>884</v>
      </c>
      <c r="K886" t="s">
        <v>24</v>
      </c>
      <c r="L886">
        <v>15000</v>
      </c>
      <c r="M886" s="42">
        <v>43408</v>
      </c>
      <c r="N886">
        <v>13893471.68</v>
      </c>
    </row>
    <row r="887" spans="10:14" x14ac:dyDescent="0.25">
      <c r="J887">
        <v>885</v>
      </c>
      <c r="K887" t="s">
        <v>24</v>
      </c>
      <c r="L887">
        <v>15000</v>
      </c>
      <c r="M887" s="42">
        <v>43406</v>
      </c>
      <c r="N887">
        <v>3707389.51</v>
      </c>
    </row>
    <row r="888" spans="10:14" x14ac:dyDescent="0.25">
      <c r="J888">
        <v>886</v>
      </c>
      <c r="K888" t="s">
        <v>24</v>
      </c>
      <c r="L888">
        <v>14000</v>
      </c>
      <c r="M888" s="42">
        <v>43412</v>
      </c>
      <c r="N888">
        <v>776531</v>
      </c>
    </row>
    <row r="889" spans="10:14" x14ac:dyDescent="0.25">
      <c r="J889">
        <v>887</v>
      </c>
      <c r="K889" t="s">
        <v>24</v>
      </c>
      <c r="L889">
        <v>32000</v>
      </c>
      <c r="M889" s="42">
        <v>43423</v>
      </c>
      <c r="N889">
        <v>300</v>
      </c>
    </row>
    <row r="890" spans="10:14" x14ac:dyDescent="0.25">
      <c r="J890">
        <v>888</v>
      </c>
      <c r="K890" t="s">
        <v>24</v>
      </c>
      <c r="L890">
        <v>15000</v>
      </c>
      <c r="M890" s="42">
        <v>43429</v>
      </c>
      <c r="N890">
        <v>7386721.5499999998</v>
      </c>
    </row>
    <row r="891" spans="10:14" x14ac:dyDescent="0.25">
      <c r="J891">
        <v>889</v>
      </c>
      <c r="K891" t="s">
        <v>24</v>
      </c>
      <c r="L891">
        <v>15000</v>
      </c>
      <c r="M891" s="42">
        <v>43430</v>
      </c>
      <c r="N891">
        <v>15475938.060000001</v>
      </c>
    </row>
    <row r="892" spans="10:14" x14ac:dyDescent="0.25">
      <c r="J892">
        <v>890</v>
      </c>
      <c r="K892" t="s">
        <v>24</v>
      </c>
      <c r="L892">
        <v>14000</v>
      </c>
      <c r="M892" s="42">
        <v>43510</v>
      </c>
      <c r="N892">
        <v>46775792.380000003</v>
      </c>
    </row>
    <row r="893" spans="10:14" x14ac:dyDescent="0.25">
      <c r="J893">
        <v>891</v>
      </c>
      <c r="K893" t="s">
        <v>24</v>
      </c>
      <c r="L893">
        <v>33000</v>
      </c>
      <c r="M893" s="42">
        <v>43442</v>
      </c>
      <c r="N893">
        <v>736603</v>
      </c>
    </row>
    <row r="894" spans="10:14" x14ac:dyDescent="0.25">
      <c r="J894">
        <v>892</v>
      </c>
      <c r="K894" t="s">
        <v>24</v>
      </c>
      <c r="L894">
        <v>32000</v>
      </c>
      <c r="M894" s="42">
        <v>43443</v>
      </c>
      <c r="N894">
        <v>3032667.6</v>
      </c>
    </row>
    <row r="895" spans="10:14" x14ac:dyDescent="0.25">
      <c r="J895">
        <v>893</v>
      </c>
      <c r="K895" t="s">
        <v>24</v>
      </c>
      <c r="L895">
        <v>15000</v>
      </c>
      <c r="M895" s="42">
        <v>43455</v>
      </c>
      <c r="N895">
        <v>2235110.04</v>
      </c>
    </row>
    <row r="896" spans="10:14" x14ac:dyDescent="0.25">
      <c r="J896">
        <v>894</v>
      </c>
      <c r="K896" t="s">
        <v>24</v>
      </c>
      <c r="L896">
        <v>14000</v>
      </c>
      <c r="M896" s="42">
        <v>43460</v>
      </c>
      <c r="N896">
        <v>253120114</v>
      </c>
    </row>
    <row r="897" spans="10:14" x14ac:dyDescent="0.25">
      <c r="J897">
        <v>895</v>
      </c>
      <c r="K897" t="s">
        <v>24</v>
      </c>
      <c r="L897">
        <v>32000</v>
      </c>
      <c r="M897" s="42">
        <v>43461</v>
      </c>
      <c r="N897">
        <v>1179825.33</v>
      </c>
    </row>
    <row r="898" spans="10:14" x14ac:dyDescent="0.25">
      <c r="J898">
        <v>896</v>
      </c>
      <c r="K898" t="s">
        <v>24</v>
      </c>
      <c r="L898">
        <v>15000</v>
      </c>
      <c r="M898" s="42">
        <v>43469</v>
      </c>
      <c r="N898">
        <v>10541913.4</v>
      </c>
    </row>
    <row r="899" spans="10:14" x14ac:dyDescent="0.25">
      <c r="J899">
        <v>897</v>
      </c>
      <c r="K899" t="s">
        <v>24</v>
      </c>
      <c r="L899">
        <v>11000</v>
      </c>
      <c r="M899" s="42">
        <v>43484</v>
      </c>
      <c r="N899">
        <v>2495866</v>
      </c>
    </row>
    <row r="900" spans="10:14" x14ac:dyDescent="0.25">
      <c r="J900">
        <v>898</v>
      </c>
      <c r="K900" t="s">
        <v>24</v>
      </c>
      <c r="L900">
        <v>11000</v>
      </c>
      <c r="M900" s="42">
        <v>43504</v>
      </c>
      <c r="N900">
        <v>3203873694</v>
      </c>
    </row>
    <row r="901" spans="10:14" x14ac:dyDescent="0.25">
      <c r="J901">
        <v>899</v>
      </c>
      <c r="K901" t="s">
        <v>24</v>
      </c>
      <c r="L901">
        <v>15000</v>
      </c>
      <c r="M901" s="42">
        <v>43479</v>
      </c>
      <c r="N901">
        <v>8763483.1999999993</v>
      </c>
    </row>
    <row r="902" spans="10:14" x14ac:dyDescent="0.25">
      <c r="J902">
        <v>900</v>
      </c>
      <c r="K902" t="s">
        <v>24</v>
      </c>
      <c r="L902">
        <v>13000</v>
      </c>
      <c r="M902" s="42">
        <v>43479</v>
      </c>
      <c r="N902">
        <v>123136327.7</v>
      </c>
    </row>
    <row r="903" spans="10:14" x14ac:dyDescent="0.25">
      <c r="J903">
        <v>901</v>
      </c>
      <c r="K903" t="s">
        <v>24</v>
      </c>
      <c r="L903">
        <v>15000</v>
      </c>
      <c r="M903" s="42">
        <v>43489</v>
      </c>
      <c r="N903">
        <v>8043631.5099999998</v>
      </c>
    </row>
    <row r="904" spans="10:14" x14ac:dyDescent="0.25">
      <c r="J904">
        <v>902</v>
      </c>
      <c r="K904" t="s">
        <v>24</v>
      </c>
      <c r="L904">
        <v>15000</v>
      </c>
      <c r="M904" s="42">
        <v>43496</v>
      </c>
      <c r="N904">
        <v>38020821.07</v>
      </c>
    </row>
    <row r="905" spans="10:14" x14ac:dyDescent="0.25">
      <c r="J905">
        <v>903</v>
      </c>
      <c r="K905" t="s">
        <v>24</v>
      </c>
      <c r="L905">
        <v>14000</v>
      </c>
      <c r="M905" s="42">
        <v>43502</v>
      </c>
      <c r="N905">
        <v>52038750.710000001</v>
      </c>
    </row>
    <row r="906" spans="10:14" x14ac:dyDescent="0.25">
      <c r="J906">
        <v>904</v>
      </c>
      <c r="K906" t="s">
        <v>24</v>
      </c>
      <c r="L906">
        <v>14000</v>
      </c>
      <c r="M906" s="42">
        <v>43504</v>
      </c>
      <c r="N906">
        <v>55052812.979999997</v>
      </c>
    </row>
    <row r="907" spans="10:14" x14ac:dyDescent="0.25">
      <c r="J907">
        <v>905</v>
      </c>
      <c r="K907" t="s">
        <v>24</v>
      </c>
      <c r="L907">
        <v>32000</v>
      </c>
      <c r="M907" s="42">
        <v>43503</v>
      </c>
      <c r="N907">
        <v>7093787</v>
      </c>
    </row>
    <row r="908" spans="10:14" x14ac:dyDescent="0.25">
      <c r="J908">
        <v>906</v>
      </c>
      <c r="K908" t="s">
        <v>24</v>
      </c>
      <c r="L908">
        <v>14000</v>
      </c>
      <c r="M908" s="42">
        <v>43508</v>
      </c>
      <c r="N908">
        <v>161855542.19999999</v>
      </c>
    </row>
    <row r="909" spans="10:14" x14ac:dyDescent="0.25">
      <c r="J909">
        <v>907</v>
      </c>
      <c r="K909" t="s">
        <v>24</v>
      </c>
      <c r="L909">
        <v>15000</v>
      </c>
      <c r="M909" s="42">
        <v>43513</v>
      </c>
      <c r="N909">
        <v>290178078.69999999</v>
      </c>
    </row>
    <row r="910" spans="10:14" x14ac:dyDescent="0.25">
      <c r="J910">
        <v>908</v>
      </c>
      <c r="K910" t="s">
        <v>24</v>
      </c>
      <c r="L910">
        <v>15000</v>
      </c>
      <c r="M910" s="42">
        <v>43517</v>
      </c>
      <c r="N910">
        <v>3223001.2</v>
      </c>
    </row>
    <row r="911" spans="10:14" x14ac:dyDescent="0.25">
      <c r="J911">
        <v>909</v>
      </c>
      <c r="K911" t="s">
        <v>24</v>
      </c>
      <c r="L911">
        <v>15000</v>
      </c>
      <c r="M911" s="42">
        <v>43518</v>
      </c>
      <c r="N911">
        <v>12324715.07</v>
      </c>
    </row>
    <row r="912" spans="10:14" x14ac:dyDescent="0.25">
      <c r="J912">
        <v>910</v>
      </c>
      <c r="K912" t="s">
        <v>24</v>
      </c>
      <c r="L912">
        <v>11000</v>
      </c>
      <c r="M912" s="42">
        <v>43519</v>
      </c>
      <c r="N912">
        <v>7998584</v>
      </c>
    </row>
    <row r="913" spans="10:14" x14ac:dyDescent="0.25">
      <c r="J913">
        <v>911</v>
      </c>
      <c r="K913" t="s">
        <v>24</v>
      </c>
      <c r="L913">
        <v>15000</v>
      </c>
      <c r="M913" s="42">
        <v>43523</v>
      </c>
      <c r="N913">
        <v>4441689.3</v>
      </c>
    </row>
    <row r="914" spans="10:14" x14ac:dyDescent="0.25">
      <c r="J914">
        <v>912</v>
      </c>
      <c r="K914" t="s">
        <v>24</v>
      </c>
      <c r="L914">
        <v>15000</v>
      </c>
      <c r="M914" s="42">
        <v>43535</v>
      </c>
      <c r="N914">
        <v>78664918.219999999</v>
      </c>
    </row>
    <row r="915" spans="10:14" x14ac:dyDescent="0.25">
      <c r="J915">
        <v>913</v>
      </c>
      <c r="K915" t="s">
        <v>24</v>
      </c>
      <c r="L915">
        <v>14000</v>
      </c>
      <c r="M915" s="42">
        <v>43298</v>
      </c>
      <c r="N915">
        <v>8234998.2000000002</v>
      </c>
    </row>
    <row r="916" spans="10:14" x14ac:dyDescent="0.25">
      <c r="J916">
        <v>914</v>
      </c>
      <c r="K916" t="s">
        <v>24</v>
      </c>
      <c r="L916">
        <v>14000</v>
      </c>
      <c r="M916" s="42">
        <v>43299</v>
      </c>
      <c r="N916">
        <v>96338779.939999998</v>
      </c>
    </row>
    <row r="917" spans="10:14" x14ac:dyDescent="0.25">
      <c r="J917">
        <v>915</v>
      </c>
      <c r="K917" t="s">
        <v>24</v>
      </c>
      <c r="L917">
        <v>15000</v>
      </c>
      <c r="M917" s="42">
        <v>43300</v>
      </c>
      <c r="N917">
        <v>942955.65</v>
      </c>
    </row>
    <row r="918" spans="10:14" x14ac:dyDescent="0.25">
      <c r="J918">
        <v>916</v>
      </c>
      <c r="K918" t="s">
        <v>24</v>
      </c>
      <c r="L918">
        <v>33000</v>
      </c>
      <c r="M918" s="42">
        <v>43438</v>
      </c>
      <c r="N918">
        <v>988033711.39999998</v>
      </c>
    </row>
    <row r="919" spans="10:14" x14ac:dyDescent="0.25">
      <c r="J919">
        <v>917</v>
      </c>
      <c r="K919" t="s">
        <v>24</v>
      </c>
      <c r="L919">
        <v>11000</v>
      </c>
      <c r="M919" s="42">
        <v>43419</v>
      </c>
      <c r="N919">
        <v>1276642547</v>
      </c>
    </row>
    <row r="920" spans="10:14" x14ac:dyDescent="0.25">
      <c r="J920">
        <v>918</v>
      </c>
      <c r="K920" t="s">
        <v>24</v>
      </c>
      <c r="L920">
        <v>33000</v>
      </c>
      <c r="M920" s="42">
        <v>43531</v>
      </c>
      <c r="N920">
        <v>2912157249</v>
      </c>
    </row>
    <row r="921" spans="10:14" x14ac:dyDescent="0.25">
      <c r="J921">
        <v>919</v>
      </c>
      <c r="K921" t="s">
        <v>24</v>
      </c>
      <c r="L921">
        <v>11000</v>
      </c>
      <c r="M921" s="42">
        <v>43301</v>
      </c>
      <c r="N921">
        <v>177320823.80000001</v>
      </c>
    </row>
    <row r="922" spans="10:14" x14ac:dyDescent="0.25">
      <c r="J922">
        <v>920</v>
      </c>
      <c r="K922" t="s">
        <v>24</v>
      </c>
      <c r="L922">
        <v>11000</v>
      </c>
      <c r="M922" s="42">
        <v>43439</v>
      </c>
      <c r="N922">
        <v>1617658126</v>
      </c>
    </row>
    <row r="923" spans="10:14" x14ac:dyDescent="0.25">
      <c r="J923">
        <v>921</v>
      </c>
      <c r="K923" t="s">
        <v>24</v>
      </c>
      <c r="L923">
        <v>33000</v>
      </c>
      <c r="M923" s="42">
        <v>43356</v>
      </c>
      <c r="N923">
        <v>504224169.69999999</v>
      </c>
    </row>
    <row r="924" spans="10:14" x14ac:dyDescent="0.25">
      <c r="J924">
        <v>922</v>
      </c>
      <c r="K924" t="s">
        <v>24</v>
      </c>
      <c r="L924">
        <v>33000</v>
      </c>
      <c r="M924" s="42">
        <v>43454</v>
      </c>
      <c r="N924">
        <v>653739688.20000005</v>
      </c>
    </row>
    <row r="925" spans="10:14" x14ac:dyDescent="0.25">
      <c r="J925">
        <v>923</v>
      </c>
      <c r="K925" t="s">
        <v>24</v>
      </c>
      <c r="L925">
        <v>14000</v>
      </c>
      <c r="M925" s="42">
        <v>43357</v>
      </c>
      <c r="N925">
        <v>168743004.59999999</v>
      </c>
    </row>
    <row r="926" spans="10:14" x14ac:dyDescent="0.25">
      <c r="J926">
        <v>924</v>
      </c>
      <c r="K926" t="s">
        <v>24</v>
      </c>
      <c r="L926">
        <v>33000</v>
      </c>
      <c r="M926" s="42">
        <v>43462</v>
      </c>
      <c r="N926">
        <v>334159426.10000002</v>
      </c>
    </row>
    <row r="927" spans="10:14" x14ac:dyDescent="0.25">
      <c r="J927">
        <v>925</v>
      </c>
      <c r="K927" t="s">
        <v>24</v>
      </c>
      <c r="L927">
        <v>14000</v>
      </c>
      <c r="M927" s="42">
        <v>43304</v>
      </c>
      <c r="N927">
        <v>84439316.219999999</v>
      </c>
    </row>
    <row r="928" spans="10:14" x14ac:dyDescent="0.25">
      <c r="J928">
        <v>926</v>
      </c>
      <c r="K928" t="s">
        <v>24</v>
      </c>
      <c r="L928">
        <v>15000</v>
      </c>
      <c r="M928" s="42">
        <v>43304</v>
      </c>
      <c r="N928">
        <v>32735029.77</v>
      </c>
    </row>
    <row r="929" spans="10:14" x14ac:dyDescent="0.25">
      <c r="J929">
        <v>927</v>
      </c>
      <c r="K929" t="s">
        <v>24</v>
      </c>
      <c r="L929">
        <v>11000</v>
      </c>
      <c r="M929" s="42">
        <v>43305</v>
      </c>
      <c r="N929">
        <v>691313835.39999998</v>
      </c>
    </row>
    <row r="930" spans="10:14" x14ac:dyDescent="0.25">
      <c r="J930">
        <v>928</v>
      </c>
      <c r="K930" t="s">
        <v>24</v>
      </c>
      <c r="L930">
        <v>15000</v>
      </c>
      <c r="M930" s="42">
        <v>43305</v>
      </c>
      <c r="N930">
        <v>20675659.260000002</v>
      </c>
    </row>
    <row r="931" spans="10:14" x14ac:dyDescent="0.25">
      <c r="J931">
        <v>929</v>
      </c>
      <c r="K931" t="s">
        <v>24</v>
      </c>
      <c r="L931">
        <v>11000</v>
      </c>
      <c r="M931" s="42">
        <v>43515</v>
      </c>
      <c r="N931">
        <v>922055250.10000002</v>
      </c>
    </row>
    <row r="932" spans="10:14" x14ac:dyDescent="0.25">
      <c r="J932">
        <v>930</v>
      </c>
      <c r="K932" t="s">
        <v>24</v>
      </c>
      <c r="L932">
        <v>14000</v>
      </c>
      <c r="M932" s="42">
        <v>43347</v>
      </c>
      <c r="N932">
        <v>54373158.799999997</v>
      </c>
    </row>
    <row r="933" spans="10:14" x14ac:dyDescent="0.25">
      <c r="J933">
        <v>931</v>
      </c>
      <c r="K933" t="s">
        <v>24</v>
      </c>
      <c r="L933">
        <v>14000</v>
      </c>
      <c r="M933" s="42">
        <v>43359</v>
      </c>
      <c r="N933">
        <v>3200840934</v>
      </c>
    </row>
    <row r="934" spans="10:14" x14ac:dyDescent="0.25">
      <c r="J934">
        <v>932</v>
      </c>
      <c r="K934" t="s">
        <v>24</v>
      </c>
      <c r="L934">
        <v>33000</v>
      </c>
      <c r="M934" s="42">
        <v>43452</v>
      </c>
      <c r="N934">
        <v>708254036.39999998</v>
      </c>
    </row>
    <row r="935" spans="10:14" x14ac:dyDescent="0.25">
      <c r="J935">
        <v>933</v>
      </c>
      <c r="K935" t="s">
        <v>24</v>
      </c>
      <c r="L935">
        <v>14000</v>
      </c>
      <c r="M935" s="42">
        <v>43459</v>
      </c>
      <c r="N935">
        <v>30035514.050000001</v>
      </c>
    </row>
    <row r="936" spans="10:14" x14ac:dyDescent="0.25">
      <c r="J936">
        <v>934</v>
      </c>
      <c r="K936" t="s">
        <v>24</v>
      </c>
      <c r="L936">
        <v>33000</v>
      </c>
      <c r="M936" s="42">
        <v>43433</v>
      </c>
      <c r="N936">
        <v>747362685.39999998</v>
      </c>
    </row>
    <row r="937" spans="10:14" x14ac:dyDescent="0.25">
      <c r="J937">
        <v>935</v>
      </c>
      <c r="K937" t="s">
        <v>24</v>
      </c>
      <c r="L937">
        <v>11000</v>
      </c>
      <c r="M937" s="42">
        <v>43376</v>
      </c>
      <c r="N937">
        <v>1439093776</v>
      </c>
    </row>
    <row r="938" spans="10:14" x14ac:dyDescent="0.25">
      <c r="J938">
        <v>936</v>
      </c>
      <c r="K938" t="s">
        <v>24</v>
      </c>
      <c r="L938">
        <v>11000</v>
      </c>
      <c r="M938" s="42">
        <v>43381</v>
      </c>
      <c r="N938">
        <v>12737601219</v>
      </c>
    </row>
    <row r="939" spans="10:14" x14ac:dyDescent="0.25">
      <c r="J939">
        <v>937</v>
      </c>
      <c r="K939" t="s">
        <v>24</v>
      </c>
      <c r="L939">
        <v>14000</v>
      </c>
      <c r="M939" s="42">
        <v>43367</v>
      </c>
      <c r="N939">
        <v>21408199.289999999</v>
      </c>
    </row>
    <row r="940" spans="10:14" x14ac:dyDescent="0.25">
      <c r="J940">
        <v>938</v>
      </c>
      <c r="K940" t="s">
        <v>24</v>
      </c>
      <c r="L940">
        <v>33000</v>
      </c>
      <c r="M940" s="42">
        <v>43307</v>
      </c>
      <c r="N940">
        <v>303373768.60000002</v>
      </c>
    </row>
    <row r="941" spans="10:14" x14ac:dyDescent="0.25">
      <c r="J941">
        <v>939</v>
      </c>
      <c r="K941" t="s">
        <v>24</v>
      </c>
      <c r="L941">
        <v>11000</v>
      </c>
      <c r="M941" s="42">
        <v>43309</v>
      </c>
      <c r="N941">
        <v>4650837.3600000003</v>
      </c>
    </row>
    <row r="942" spans="10:14" x14ac:dyDescent="0.25">
      <c r="J942">
        <v>940</v>
      </c>
      <c r="K942" t="s">
        <v>24</v>
      </c>
      <c r="L942">
        <v>33000</v>
      </c>
      <c r="M942" s="42">
        <v>43465</v>
      </c>
      <c r="N942">
        <v>781270049.79999995</v>
      </c>
    </row>
    <row r="943" spans="10:14" x14ac:dyDescent="0.25">
      <c r="J943">
        <v>941</v>
      </c>
      <c r="K943" t="s">
        <v>24</v>
      </c>
      <c r="L943">
        <v>33000</v>
      </c>
      <c r="M943" s="42">
        <v>43311</v>
      </c>
      <c r="N943">
        <v>825575059</v>
      </c>
    </row>
    <row r="944" spans="10:14" x14ac:dyDescent="0.25">
      <c r="J944">
        <v>942</v>
      </c>
      <c r="K944" t="s">
        <v>24</v>
      </c>
      <c r="L944">
        <v>33000</v>
      </c>
      <c r="M944" s="42">
        <v>43507</v>
      </c>
      <c r="N944">
        <v>1184142981</v>
      </c>
    </row>
    <row r="945" spans="10:14" x14ac:dyDescent="0.25">
      <c r="J945">
        <v>943</v>
      </c>
      <c r="K945" t="s">
        <v>24</v>
      </c>
      <c r="L945">
        <v>33000</v>
      </c>
      <c r="M945" s="42">
        <v>43437</v>
      </c>
      <c r="N945">
        <v>818932355.20000005</v>
      </c>
    </row>
    <row r="946" spans="10:14" x14ac:dyDescent="0.25">
      <c r="J946">
        <v>944</v>
      </c>
      <c r="K946" t="s">
        <v>24</v>
      </c>
      <c r="L946">
        <v>15000</v>
      </c>
      <c r="M946" s="42">
        <v>43317</v>
      </c>
      <c r="N946">
        <v>338286949.30000001</v>
      </c>
    </row>
    <row r="947" spans="10:14" x14ac:dyDescent="0.25">
      <c r="J947">
        <v>945</v>
      </c>
      <c r="K947" t="s">
        <v>24</v>
      </c>
      <c r="L947">
        <v>32000</v>
      </c>
      <c r="M947" s="42">
        <v>43318</v>
      </c>
      <c r="N947">
        <v>17396449.420000002</v>
      </c>
    </row>
    <row r="948" spans="10:14" x14ac:dyDescent="0.25">
      <c r="J948">
        <v>946</v>
      </c>
      <c r="K948" t="s">
        <v>24</v>
      </c>
      <c r="L948">
        <v>11000</v>
      </c>
      <c r="M948" s="42">
        <v>43474</v>
      </c>
      <c r="N948">
        <v>3481847595</v>
      </c>
    </row>
    <row r="949" spans="10:14" x14ac:dyDescent="0.25">
      <c r="J949">
        <v>947</v>
      </c>
      <c r="K949" t="s">
        <v>24</v>
      </c>
      <c r="L949">
        <v>11000</v>
      </c>
      <c r="M949" s="42">
        <v>43319</v>
      </c>
      <c r="N949">
        <v>1274812111</v>
      </c>
    </row>
    <row r="950" spans="10:14" x14ac:dyDescent="0.25">
      <c r="J950">
        <v>948</v>
      </c>
      <c r="K950" t="s">
        <v>24</v>
      </c>
      <c r="L950">
        <v>32000</v>
      </c>
      <c r="M950" s="42">
        <v>43319</v>
      </c>
      <c r="N950">
        <v>1079529</v>
      </c>
    </row>
    <row r="951" spans="10:14" x14ac:dyDescent="0.25">
      <c r="J951">
        <v>949</v>
      </c>
      <c r="K951" t="s">
        <v>24</v>
      </c>
      <c r="L951">
        <v>11000</v>
      </c>
      <c r="M951" s="42">
        <v>43450</v>
      </c>
      <c r="N951">
        <v>715407011.89999998</v>
      </c>
    </row>
    <row r="952" spans="10:14" x14ac:dyDescent="0.25">
      <c r="J952">
        <v>950</v>
      </c>
      <c r="K952" t="s">
        <v>24</v>
      </c>
      <c r="L952">
        <v>11000</v>
      </c>
      <c r="M952" s="42">
        <v>43428</v>
      </c>
      <c r="N952">
        <v>-923803.87</v>
      </c>
    </row>
    <row r="953" spans="10:14" x14ac:dyDescent="0.25">
      <c r="J953">
        <v>951</v>
      </c>
      <c r="K953" t="s">
        <v>24</v>
      </c>
      <c r="L953">
        <v>33000</v>
      </c>
      <c r="M953" s="42">
        <v>43461</v>
      </c>
      <c r="N953">
        <v>629684760.5</v>
      </c>
    </row>
    <row r="954" spans="10:14" x14ac:dyDescent="0.25">
      <c r="J954">
        <v>952</v>
      </c>
      <c r="K954" t="s">
        <v>24</v>
      </c>
      <c r="L954">
        <v>33000</v>
      </c>
      <c r="M954" s="42">
        <v>43320</v>
      </c>
      <c r="N954">
        <v>1501125139</v>
      </c>
    </row>
    <row r="955" spans="10:14" x14ac:dyDescent="0.25">
      <c r="J955">
        <v>953</v>
      </c>
      <c r="K955" t="s">
        <v>24</v>
      </c>
      <c r="L955">
        <v>15000</v>
      </c>
      <c r="M955" s="42">
        <v>43320</v>
      </c>
      <c r="N955">
        <v>45810171.549999997</v>
      </c>
    </row>
    <row r="956" spans="10:14" x14ac:dyDescent="0.25">
      <c r="J956">
        <v>954</v>
      </c>
      <c r="K956" t="s">
        <v>24</v>
      </c>
      <c r="L956">
        <v>11000</v>
      </c>
      <c r="M956" s="42">
        <v>43375</v>
      </c>
      <c r="N956">
        <v>4210515650</v>
      </c>
    </row>
    <row r="957" spans="10:14" x14ac:dyDescent="0.25">
      <c r="J957">
        <v>955</v>
      </c>
      <c r="K957" t="s">
        <v>24</v>
      </c>
      <c r="L957">
        <v>14000</v>
      </c>
      <c r="M957" s="42">
        <v>43322</v>
      </c>
      <c r="N957">
        <v>169369637.59999999</v>
      </c>
    </row>
    <row r="958" spans="10:14" x14ac:dyDescent="0.25">
      <c r="J958">
        <v>956</v>
      </c>
      <c r="K958" t="s">
        <v>24</v>
      </c>
      <c r="L958">
        <v>11000</v>
      </c>
      <c r="M958" s="42">
        <v>43322</v>
      </c>
      <c r="N958">
        <v>2380833664</v>
      </c>
    </row>
    <row r="959" spans="10:14" x14ac:dyDescent="0.25">
      <c r="J959">
        <v>957</v>
      </c>
      <c r="K959" t="s">
        <v>24</v>
      </c>
      <c r="L959">
        <v>33000</v>
      </c>
      <c r="M959" s="42">
        <v>43447</v>
      </c>
      <c r="N959">
        <v>989124317</v>
      </c>
    </row>
    <row r="960" spans="10:14" x14ac:dyDescent="0.25">
      <c r="J960">
        <v>958</v>
      </c>
      <c r="K960" t="s">
        <v>24</v>
      </c>
      <c r="L960">
        <v>14000</v>
      </c>
      <c r="M960" s="42">
        <v>43323</v>
      </c>
      <c r="N960">
        <v>80832.990000000005</v>
      </c>
    </row>
    <row r="961" spans="10:14" x14ac:dyDescent="0.25">
      <c r="J961">
        <v>959</v>
      </c>
      <c r="K961" t="s">
        <v>24</v>
      </c>
      <c r="L961">
        <v>33000</v>
      </c>
      <c r="M961" s="42">
        <v>43516</v>
      </c>
      <c r="N961">
        <v>494055261</v>
      </c>
    </row>
    <row r="962" spans="10:14" x14ac:dyDescent="0.25">
      <c r="J962">
        <v>960</v>
      </c>
      <c r="K962" t="s">
        <v>24</v>
      </c>
      <c r="L962">
        <v>33000</v>
      </c>
      <c r="M962" s="42">
        <v>43522</v>
      </c>
      <c r="N962">
        <v>617779767</v>
      </c>
    </row>
    <row r="963" spans="10:14" x14ac:dyDescent="0.25">
      <c r="J963">
        <v>961</v>
      </c>
      <c r="K963" t="s">
        <v>24</v>
      </c>
      <c r="L963">
        <v>33000</v>
      </c>
      <c r="M963" s="42">
        <v>43451</v>
      </c>
      <c r="N963">
        <v>664698989.89999998</v>
      </c>
    </row>
    <row r="964" spans="10:14" x14ac:dyDescent="0.25">
      <c r="J964">
        <v>962</v>
      </c>
      <c r="K964" t="s">
        <v>24</v>
      </c>
      <c r="L964">
        <v>33000</v>
      </c>
      <c r="M964" s="42">
        <v>43326</v>
      </c>
      <c r="N964">
        <v>592333228.39999998</v>
      </c>
    </row>
    <row r="965" spans="10:14" x14ac:dyDescent="0.25">
      <c r="J965">
        <v>963</v>
      </c>
      <c r="K965" t="s">
        <v>24</v>
      </c>
      <c r="L965">
        <v>33000</v>
      </c>
      <c r="M965" s="42">
        <v>43328</v>
      </c>
      <c r="N965">
        <v>3264848769</v>
      </c>
    </row>
    <row r="966" spans="10:14" x14ac:dyDescent="0.25">
      <c r="J966">
        <v>964</v>
      </c>
      <c r="K966" t="s">
        <v>24</v>
      </c>
      <c r="L966">
        <v>14000</v>
      </c>
      <c r="M966" s="42">
        <v>43332</v>
      </c>
      <c r="N966">
        <v>39137766.969999999</v>
      </c>
    </row>
    <row r="967" spans="10:14" x14ac:dyDescent="0.25">
      <c r="J967">
        <v>965</v>
      </c>
      <c r="K967" t="s">
        <v>24</v>
      </c>
      <c r="L967">
        <v>14000</v>
      </c>
      <c r="M967" s="42">
        <v>43331</v>
      </c>
      <c r="N967">
        <v>56670459.219999999</v>
      </c>
    </row>
    <row r="968" spans="10:14" x14ac:dyDescent="0.25">
      <c r="J968">
        <v>966</v>
      </c>
      <c r="K968" t="s">
        <v>24</v>
      </c>
      <c r="L968">
        <v>15000</v>
      </c>
      <c r="M968" s="42">
        <v>43332</v>
      </c>
      <c r="N968">
        <v>19031612.960000001</v>
      </c>
    </row>
    <row r="969" spans="10:14" x14ac:dyDescent="0.25">
      <c r="J969">
        <v>967</v>
      </c>
      <c r="K969" t="s">
        <v>24</v>
      </c>
      <c r="L969">
        <v>15000</v>
      </c>
      <c r="M969" s="42">
        <v>43331</v>
      </c>
      <c r="N969">
        <v>22771893.800000001</v>
      </c>
    </row>
    <row r="970" spans="10:14" x14ac:dyDescent="0.25">
      <c r="J970">
        <v>968</v>
      </c>
      <c r="K970" t="s">
        <v>24</v>
      </c>
      <c r="L970">
        <v>14000</v>
      </c>
      <c r="M970" s="42">
        <v>43440</v>
      </c>
      <c r="N970">
        <v>48818672.670000002</v>
      </c>
    </row>
    <row r="971" spans="10:14" x14ac:dyDescent="0.25">
      <c r="J971">
        <v>969</v>
      </c>
      <c r="K971" t="s">
        <v>24</v>
      </c>
      <c r="L971">
        <v>11000</v>
      </c>
      <c r="M971" s="42">
        <v>43334</v>
      </c>
      <c r="N971">
        <v>685243740.89999998</v>
      </c>
    </row>
    <row r="972" spans="10:14" x14ac:dyDescent="0.25">
      <c r="J972">
        <v>970</v>
      </c>
      <c r="K972" t="s">
        <v>24</v>
      </c>
      <c r="L972">
        <v>33000</v>
      </c>
      <c r="M972" s="42">
        <v>43333</v>
      </c>
      <c r="N972">
        <v>617791351.89999998</v>
      </c>
    </row>
    <row r="973" spans="10:14" x14ac:dyDescent="0.25">
      <c r="J973">
        <v>971</v>
      </c>
      <c r="K973" t="s">
        <v>24</v>
      </c>
      <c r="L973">
        <v>32000</v>
      </c>
      <c r="M973" s="42">
        <v>43333</v>
      </c>
      <c r="N973">
        <v>871300</v>
      </c>
    </row>
    <row r="974" spans="10:14" x14ac:dyDescent="0.25">
      <c r="J974">
        <v>972</v>
      </c>
      <c r="K974" t="s">
        <v>24</v>
      </c>
      <c r="L974">
        <v>14000</v>
      </c>
      <c r="M974" s="42">
        <v>43335</v>
      </c>
      <c r="N974">
        <v>46542295.710000001</v>
      </c>
    </row>
    <row r="975" spans="10:14" x14ac:dyDescent="0.25">
      <c r="J975">
        <v>973</v>
      </c>
      <c r="K975" t="s">
        <v>24</v>
      </c>
      <c r="L975">
        <v>15000</v>
      </c>
      <c r="M975" s="42">
        <v>43336</v>
      </c>
      <c r="N975">
        <v>25783569.039999999</v>
      </c>
    </row>
    <row r="976" spans="10:14" x14ac:dyDescent="0.25">
      <c r="J976">
        <v>974</v>
      </c>
      <c r="K976" t="s">
        <v>24</v>
      </c>
      <c r="L976">
        <v>14000</v>
      </c>
      <c r="M976" s="42">
        <v>43388</v>
      </c>
      <c r="N976">
        <v>264837131.19999999</v>
      </c>
    </row>
    <row r="977" spans="10:14" x14ac:dyDescent="0.25">
      <c r="J977">
        <v>975</v>
      </c>
      <c r="K977" t="s">
        <v>24</v>
      </c>
      <c r="L977">
        <v>15000</v>
      </c>
      <c r="M977" s="42">
        <v>43453</v>
      </c>
      <c r="N977">
        <v>58609210</v>
      </c>
    </row>
    <row r="978" spans="10:14" x14ac:dyDescent="0.25">
      <c r="J978">
        <v>976</v>
      </c>
      <c r="K978" t="s">
        <v>24</v>
      </c>
      <c r="L978">
        <v>32000</v>
      </c>
      <c r="M978" s="42">
        <v>43340</v>
      </c>
      <c r="N978">
        <v>3208939</v>
      </c>
    </row>
    <row r="979" spans="10:14" x14ac:dyDescent="0.25">
      <c r="J979">
        <v>977</v>
      </c>
      <c r="K979" t="s">
        <v>24</v>
      </c>
      <c r="L979">
        <v>15000</v>
      </c>
      <c r="M979" s="42">
        <v>43343</v>
      </c>
      <c r="N979">
        <v>13015419.199999999</v>
      </c>
    </row>
    <row r="980" spans="10:14" x14ac:dyDescent="0.25">
      <c r="J980">
        <v>978</v>
      </c>
      <c r="K980" t="s">
        <v>24</v>
      </c>
      <c r="L980">
        <v>15000</v>
      </c>
      <c r="M980" s="42">
        <v>43345</v>
      </c>
      <c r="N980">
        <v>27935573.629999999</v>
      </c>
    </row>
    <row r="981" spans="10:14" x14ac:dyDescent="0.25">
      <c r="J981">
        <v>979</v>
      </c>
      <c r="K981" t="s">
        <v>24</v>
      </c>
      <c r="L981">
        <v>33000</v>
      </c>
      <c r="M981" s="42">
        <v>43535</v>
      </c>
      <c r="N981">
        <v>1382212024</v>
      </c>
    </row>
    <row r="982" spans="10:14" x14ac:dyDescent="0.25">
      <c r="J982">
        <v>980</v>
      </c>
      <c r="K982" t="s">
        <v>24</v>
      </c>
      <c r="L982">
        <v>33000</v>
      </c>
      <c r="M982" s="42">
        <v>43482</v>
      </c>
      <c r="N982">
        <v>411359170.80000001</v>
      </c>
    </row>
    <row r="983" spans="10:14" x14ac:dyDescent="0.25">
      <c r="J983">
        <v>981</v>
      </c>
      <c r="K983" t="s">
        <v>24</v>
      </c>
      <c r="L983">
        <v>14000</v>
      </c>
      <c r="M983" s="42">
        <v>43483</v>
      </c>
      <c r="N983">
        <v>25854137.010000002</v>
      </c>
    </row>
    <row r="984" spans="10:14" x14ac:dyDescent="0.25">
      <c r="J984">
        <v>982</v>
      </c>
      <c r="K984" t="s">
        <v>24</v>
      </c>
      <c r="L984">
        <v>15000</v>
      </c>
      <c r="M984" s="42">
        <v>43349</v>
      </c>
      <c r="N984">
        <v>52027915.829999998</v>
      </c>
    </row>
    <row r="985" spans="10:14" x14ac:dyDescent="0.25">
      <c r="J985">
        <v>983</v>
      </c>
      <c r="K985" t="s">
        <v>24</v>
      </c>
      <c r="L985">
        <v>11000</v>
      </c>
      <c r="M985" s="42">
        <v>43431</v>
      </c>
      <c r="N985">
        <v>1320544086</v>
      </c>
    </row>
    <row r="986" spans="10:14" x14ac:dyDescent="0.25">
      <c r="J986">
        <v>984</v>
      </c>
      <c r="K986" t="s">
        <v>24</v>
      </c>
      <c r="L986">
        <v>14000</v>
      </c>
      <c r="M986" s="42">
        <v>43369</v>
      </c>
      <c r="N986">
        <v>64103053.159999996</v>
      </c>
    </row>
    <row r="987" spans="10:14" x14ac:dyDescent="0.25">
      <c r="J987">
        <v>985</v>
      </c>
      <c r="K987" t="s">
        <v>24</v>
      </c>
      <c r="L987">
        <v>33000</v>
      </c>
      <c r="M987" s="42">
        <v>43476</v>
      </c>
      <c r="N987">
        <v>791533921.29999995</v>
      </c>
    </row>
    <row r="988" spans="10:14" x14ac:dyDescent="0.25">
      <c r="J988">
        <v>986</v>
      </c>
      <c r="K988" t="s">
        <v>24</v>
      </c>
      <c r="L988">
        <v>32000</v>
      </c>
      <c r="M988" s="42">
        <v>43356</v>
      </c>
      <c r="N988">
        <v>1172783.6000000001</v>
      </c>
    </row>
    <row r="989" spans="10:14" x14ac:dyDescent="0.25">
      <c r="J989">
        <v>987</v>
      </c>
      <c r="K989" t="s">
        <v>24</v>
      </c>
      <c r="L989">
        <v>11000</v>
      </c>
      <c r="M989" s="42">
        <v>43534</v>
      </c>
      <c r="N989">
        <v>3596023655</v>
      </c>
    </row>
    <row r="990" spans="10:14" x14ac:dyDescent="0.25">
      <c r="J990">
        <v>988</v>
      </c>
      <c r="K990" t="s">
        <v>24</v>
      </c>
      <c r="L990">
        <v>11000</v>
      </c>
      <c r="M990" s="42">
        <v>43492</v>
      </c>
      <c r="N990">
        <v>1908697337</v>
      </c>
    </row>
    <row r="991" spans="10:14" x14ac:dyDescent="0.25">
      <c r="J991">
        <v>989</v>
      </c>
      <c r="K991" t="s">
        <v>24</v>
      </c>
      <c r="L991">
        <v>15000</v>
      </c>
      <c r="M991" s="42">
        <v>43361</v>
      </c>
      <c r="N991">
        <v>220414319.09999999</v>
      </c>
    </row>
    <row r="992" spans="10:14" x14ac:dyDescent="0.25">
      <c r="J992">
        <v>990</v>
      </c>
      <c r="K992" t="s">
        <v>24</v>
      </c>
      <c r="L992">
        <v>14000</v>
      </c>
      <c r="M992" s="42">
        <v>43530</v>
      </c>
      <c r="N992">
        <v>58207318.009999998</v>
      </c>
    </row>
    <row r="993" spans="10:14" x14ac:dyDescent="0.25">
      <c r="J993">
        <v>991</v>
      </c>
      <c r="K993" t="s">
        <v>24</v>
      </c>
      <c r="L993">
        <v>14000</v>
      </c>
      <c r="M993" s="42">
        <v>43364</v>
      </c>
      <c r="N993">
        <v>28727016.030000001</v>
      </c>
    </row>
    <row r="994" spans="10:14" x14ac:dyDescent="0.25">
      <c r="J994">
        <v>992</v>
      </c>
      <c r="K994" t="s">
        <v>24</v>
      </c>
      <c r="L994">
        <v>15000</v>
      </c>
      <c r="M994" s="42">
        <v>43369</v>
      </c>
      <c r="N994">
        <v>19722590.789999999</v>
      </c>
    </row>
    <row r="995" spans="10:14" x14ac:dyDescent="0.25">
      <c r="J995">
        <v>993</v>
      </c>
      <c r="K995" t="s">
        <v>24</v>
      </c>
      <c r="L995">
        <v>14000</v>
      </c>
      <c r="M995" s="42">
        <v>43468</v>
      </c>
      <c r="N995">
        <v>51311243.579999998</v>
      </c>
    </row>
    <row r="996" spans="10:14" x14ac:dyDescent="0.25">
      <c r="J996">
        <v>994</v>
      </c>
      <c r="K996" t="s">
        <v>24</v>
      </c>
      <c r="L996">
        <v>14000</v>
      </c>
      <c r="M996" s="42">
        <v>43383</v>
      </c>
      <c r="N996">
        <v>417602369.89999998</v>
      </c>
    </row>
    <row r="997" spans="10:14" x14ac:dyDescent="0.25">
      <c r="J997">
        <v>995</v>
      </c>
      <c r="K997" t="s">
        <v>24</v>
      </c>
      <c r="L997">
        <v>33000</v>
      </c>
      <c r="M997" s="42">
        <v>43480</v>
      </c>
      <c r="N997">
        <v>340301069.80000001</v>
      </c>
    </row>
    <row r="998" spans="10:14" x14ac:dyDescent="0.25">
      <c r="J998">
        <v>996</v>
      </c>
      <c r="K998" t="s">
        <v>24</v>
      </c>
      <c r="L998">
        <v>15000</v>
      </c>
      <c r="M998" s="42">
        <v>43385</v>
      </c>
      <c r="N998">
        <v>1862185.66</v>
      </c>
    </row>
    <row r="999" spans="10:14" x14ac:dyDescent="0.25">
      <c r="J999">
        <v>997</v>
      </c>
      <c r="K999" t="s">
        <v>24</v>
      </c>
      <c r="L999">
        <v>11000</v>
      </c>
      <c r="M999" s="42">
        <v>43475</v>
      </c>
      <c r="N999">
        <v>4713866278</v>
      </c>
    </row>
    <row r="1000" spans="10:14" x14ac:dyDescent="0.25">
      <c r="J1000">
        <v>998</v>
      </c>
      <c r="K1000" t="s">
        <v>24</v>
      </c>
      <c r="L1000">
        <v>14000</v>
      </c>
      <c r="M1000" s="42">
        <v>43395</v>
      </c>
      <c r="N1000">
        <v>50874159.450000003</v>
      </c>
    </row>
    <row r="1001" spans="10:14" x14ac:dyDescent="0.25">
      <c r="J1001">
        <v>999</v>
      </c>
      <c r="K1001" t="s">
        <v>24</v>
      </c>
      <c r="L1001">
        <v>15000</v>
      </c>
      <c r="M1001" s="42">
        <v>43387</v>
      </c>
      <c r="N1001">
        <v>14231785.6</v>
      </c>
    </row>
    <row r="1002" spans="10:14" x14ac:dyDescent="0.25">
      <c r="J1002">
        <v>1000</v>
      </c>
      <c r="K1002" t="s">
        <v>24</v>
      </c>
      <c r="L1002">
        <v>11000</v>
      </c>
      <c r="M1002" s="42">
        <v>43389</v>
      </c>
      <c r="N1002">
        <v>26270657.84</v>
      </c>
    </row>
    <row r="1003" spans="10:14" x14ac:dyDescent="0.25">
      <c r="J1003">
        <v>1001</v>
      </c>
      <c r="K1003" t="s">
        <v>24</v>
      </c>
      <c r="L1003">
        <v>15000</v>
      </c>
      <c r="M1003" s="42">
        <v>43397</v>
      </c>
      <c r="N1003">
        <v>1746894.61</v>
      </c>
    </row>
    <row r="1004" spans="10:14" x14ac:dyDescent="0.25">
      <c r="J1004">
        <v>1002</v>
      </c>
      <c r="K1004" t="s">
        <v>24</v>
      </c>
      <c r="L1004">
        <v>15000</v>
      </c>
      <c r="M1004" s="42">
        <v>43399</v>
      </c>
      <c r="N1004">
        <v>12386715.9</v>
      </c>
    </row>
    <row r="1005" spans="10:14" x14ac:dyDescent="0.25">
      <c r="J1005">
        <v>1003</v>
      </c>
      <c r="K1005" t="s">
        <v>24</v>
      </c>
      <c r="L1005">
        <v>32000</v>
      </c>
      <c r="M1005" s="42">
        <v>43401</v>
      </c>
      <c r="N1005">
        <v>61518</v>
      </c>
    </row>
    <row r="1006" spans="10:14" x14ac:dyDescent="0.25">
      <c r="J1006">
        <v>1004</v>
      </c>
      <c r="K1006" t="s">
        <v>24</v>
      </c>
      <c r="L1006">
        <v>15000</v>
      </c>
      <c r="M1006" s="42">
        <v>43403</v>
      </c>
      <c r="N1006">
        <v>12308248.99</v>
      </c>
    </row>
    <row r="1007" spans="10:14" x14ac:dyDescent="0.25">
      <c r="J1007">
        <v>1005</v>
      </c>
      <c r="K1007" t="s">
        <v>24</v>
      </c>
      <c r="L1007">
        <v>33000</v>
      </c>
      <c r="M1007" s="42">
        <v>43502</v>
      </c>
      <c r="N1007">
        <v>1153598834</v>
      </c>
    </row>
    <row r="1008" spans="10:14" x14ac:dyDescent="0.25">
      <c r="J1008">
        <v>1006</v>
      </c>
      <c r="K1008" t="s">
        <v>24</v>
      </c>
      <c r="L1008">
        <v>32000</v>
      </c>
      <c r="M1008" s="42">
        <v>43406</v>
      </c>
      <c r="N1008">
        <v>70000</v>
      </c>
    </row>
    <row r="1009" spans="10:14" x14ac:dyDescent="0.25">
      <c r="J1009">
        <v>1007</v>
      </c>
      <c r="K1009" t="s">
        <v>24</v>
      </c>
      <c r="L1009">
        <v>14000</v>
      </c>
      <c r="M1009" s="42">
        <v>43416</v>
      </c>
      <c r="N1009">
        <v>139408630.90000001</v>
      </c>
    </row>
    <row r="1010" spans="10:14" x14ac:dyDescent="0.25">
      <c r="J1010">
        <v>1008</v>
      </c>
      <c r="K1010" t="s">
        <v>24</v>
      </c>
      <c r="L1010">
        <v>33000</v>
      </c>
      <c r="M1010" s="42">
        <v>43411</v>
      </c>
      <c r="N1010">
        <v>135503094.80000001</v>
      </c>
    </row>
    <row r="1011" spans="10:14" x14ac:dyDescent="0.25">
      <c r="J1011">
        <v>1009</v>
      </c>
      <c r="K1011" t="s">
        <v>24</v>
      </c>
      <c r="L1011">
        <v>14000</v>
      </c>
      <c r="M1011" s="42">
        <v>43417</v>
      </c>
      <c r="N1011">
        <v>28634828.739999998</v>
      </c>
    </row>
    <row r="1012" spans="10:14" x14ac:dyDescent="0.25">
      <c r="J1012">
        <v>1010</v>
      </c>
      <c r="K1012" t="s">
        <v>24</v>
      </c>
      <c r="L1012">
        <v>14000</v>
      </c>
      <c r="M1012" s="42">
        <v>43447</v>
      </c>
      <c r="N1012">
        <v>56884180.969999999</v>
      </c>
    </row>
    <row r="1013" spans="10:14" x14ac:dyDescent="0.25">
      <c r="J1013">
        <v>1011</v>
      </c>
      <c r="K1013" t="s">
        <v>24</v>
      </c>
      <c r="L1013">
        <v>15000</v>
      </c>
      <c r="M1013" s="42">
        <v>43441</v>
      </c>
      <c r="N1013">
        <v>7053752.5499999998</v>
      </c>
    </row>
    <row r="1014" spans="10:14" x14ac:dyDescent="0.25">
      <c r="J1014">
        <v>1012</v>
      </c>
      <c r="K1014" t="s">
        <v>24</v>
      </c>
      <c r="L1014">
        <v>33000</v>
      </c>
      <c r="M1014" s="42">
        <v>43449</v>
      </c>
      <c r="N1014">
        <v>632555273.10000002</v>
      </c>
    </row>
    <row r="1015" spans="10:14" x14ac:dyDescent="0.25">
      <c r="J1015">
        <v>1013</v>
      </c>
      <c r="K1015" t="s">
        <v>24</v>
      </c>
      <c r="L1015">
        <v>32000</v>
      </c>
      <c r="M1015" s="42">
        <v>43448</v>
      </c>
      <c r="N1015">
        <v>105160</v>
      </c>
    </row>
    <row r="1016" spans="10:14" x14ac:dyDescent="0.25">
      <c r="J1016">
        <v>1014</v>
      </c>
      <c r="K1016" t="s">
        <v>24</v>
      </c>
      <c r="L1016">
        <v>15000</v>
      </c>
      <c r="M1016" s="42">
        <v>43454</v>
      </c>
      <c r="N1016">
        <v>55118740.390000001</v>
      </c>
    </row>
    <row r="1017" spans="10:14" x14ac:dyDescent="0.25">
      <c r="J1017">
        <v>1015</v>
      </c>
      <c r="K1017" t="s">
        <v>24</v>
      </c>
      <c r="L1017">
        <v>15000</v>
      </c>
      <c r="M1017" s="42">
        <v>43458</v>
      </c>
      <c r="N1017">
        <v>26928692.02</v>
      </c>
    </row>
    <row r="1018" spans="10:14" x14ac:dyDescent="0.25">
      <c r="J1018">
        <v>1016</v>
      </c>
      <c r="K1018" t="s">
        <v>24</v>
      </c>
      <c r="L1018">
        <v>14000</v>
      </c>
      <c r="M1018" s="42">
        <v>43466</v>
      </c>
      <c r="N1018">
        <v>41014092.229999997</v>
      </c>
    </row>
    <row r="1019" spans="10:14" x14ac:dyDescent="0.25">
      <c r="J1019">
        <v>1017</v>
      </c>
      <c r="K1019" t="s">
        <v>24</v>
      </c>
      <c r="L1019">
        <v>15000</v>
      </c>
      <c r="M1019" s="42">
        <v>43466</v>
      </c>
      <c r="N1019">
        <v>1212039.29</v>
      </c>
    </row>
    <row r="1020" spans="10:14" x14ac:dyDescent="0.25">
      <c r="J1020">
        <v>1018</v>
      </c>
      <c r="K1020" t="s">
        <v>24</v>
      </c>
      <c r="L1020">
        <v>33000</v>
      </c>
      <c r="M1020" s="42">
        <v>43470</v>
      </c>
      <c r="N1020">
        <v>88639805</v>
      </c>
    </row>
    <row r="1021" spans="10:14" x14ac:dyDescent="0.25">
      <c r="J1021">
        <v>1019</v>
      </c>
      <c r="K1021" t="s">
        <v>24</v>
      </c>
      <c r="L1021">
        <v>14000</v>
      </c>
      <c r="M1021" s="42">
        <v>43474</v>
      </c>
      <c r="N1021">
        <v>87278137.640000001</v>
      </c>
    </row>
    <row r="1022" spans="10:14" x14ac:dyDescent="0.25">
      <c r="J1022">
        <v>1020</v>
      </c>
      <c r="K1022" t="s">
        <v>24</v>
      </c>
      <c r="L1022">
        <v>32000</v>
      </c>
      <c r="M1022" s="42">
        <v>43476</v>
      </c>
      <c r="N1022">
        <v>27230</v>
      </c>
    </row>
    <row r="1023" spans="10:14" x14ac:dyDescent="0.25">
      <c r="J1023">
        <v>1021</v>
      </c>
      <c r="K1023" t="s">
        <v>24</v>
      </c>
      <c r="L1023">
        <v>15000</v>
      </c>
      <c r="M1023" s="42">
        <v>43480</v>
      </c>
      <c r="N1023">
        <v>4517388.51</v>
      </c>
    </row>
    <row r="1024" spans="10:14" x14ac:dyDescent="0.25">
      <c r="J1024">
        <v>1022</v>
      </c>
      <c r="K1024" t="s">
        <v>24</v>
      </c>
      <c r="L1024">
        <v>14000</v>
      </c>
      <c r="M1024" s="42">
        <v>43518</v>
      </c>
      <c r="N1024">
        <v>41309831.450000003</v>
      </c>
    </row>
    <row r="1025" spans="10:14" x14ac:dyDescent="0.25">
      <c r="J1025">
        <v>1023</v>
      </c>
      <c r="K1025" t="s">
        <v>24</v>
      </c>
      <c r="L1025">
        <v>33000</v>
      </c>
      <c r="M1025" s="42">
        <v>43484</v>
      </c>
      <c r="N1025">
        <v>1690</v>
      </c>
    </row>
    <row r="1026" spans="10:14" x14ac:dyDescent="0.25">
      <c r="J1026">
        <v>1024</v>
      </c>
      <c r="K1026" t="s">
        <v>24</v>
      </c>
      <c r="L1026">
        <v>14000</v>
      </c>
      <c r="M1026" s="42">
        <v>43491</v>
      </c>
      <c r="N1026">
        <v>85005.53</v>
      </c>
    </row>
    <row r="1027" spans="10:14" x14ac:dyDescent="0.25">
      <c r="J1027">
        <v>1025</v>
      </c>
      <c r="K1027" t="s">
        <v>24</v>
      </c>
      <c r="L1027">
        <v>33000</v>
      </c>
      <c r="M1027" s="42">
        <v>43491</v>
      </c>
      <c r="N1027">
        <v>106938267</v>
      </c>
    </row>
    <row r="1028" spans="10:14" x14ac:dyDescent="0.25">
      <c r="J1028">
        <v>1026</v>
      </c>
      <c r="K1028" t="s">
        <v>24</v>
      </c>
      <c r="L1028">
        <v>15000</v>
      </c>
      <c r="M1028" s="42">
        <v>43492</v>
      </c>
      <c r="N1028">
        <v>10310524.65</v>
      </c>
    </row>
    <row r="1029" spans="10:14" x14ac:dyDescent="0.25">
      <c r="J1029">
        <v>1027</v>
      </c>
      <c r="K1029" t="s">
        <v>24</v>
      </c>
      <c r="L1029">
        <v>14000</v>
      </c>
      <c r="M1029" s="42">
        <v>43497</v>
      </c>
      <c r="N1029">
        <v>30232050.550000001</v>
      </c>
    </row>
    <row r="1030" spans="10:14" x14ac:dyDescent="0.25">
      <c r="J1030">
        <v>1028</v>
      </c>
      <c r="K1030" t="s">
        <v>24</v>
      </c>
      <c r="L1030">
        <v>15000</v>
      </c>
      <c r="M1030" s="42">
        <v>43499</v>
      </c>
      <c r="N1030">
        <v>17364620.199999999</v>
      </c>
    </row>
    <row r="1031" spans="10:14" x14ac:dyDescent="0.25">
      <c r="J1031">
        <v>1029</v>
      </c>
      <c r="K1031" t="s">
        <v>24</v>
      </c>
      <c r="L1031">
        <v>33000</v>
      </c>
      <c r="M1031" s="42">
        <v>43498</v>
      </c>
      <c r="N1031">
        <v>9745497</v>
      </c>
    </row>
    <row r="1032" spans="10:14" x14ac:dyDescent="0.25">
      <c r="J1032">
        <v>1030</v>
      </c>
      <c r="K1032" t="s">
        <v>24</v>
      </c>
      <c r="L1032">
        <v>15000</v>
      </c>
      <c r="M1032" s="42">
        <v>43510</v>
      </c>
      <c r="N1032">
        <v>18390697.550000001</v>
      </c>
    </row>
    <row r="1033" spans="10:14" x14ac:dyDescent="0.25">
      <c r="J1033">
        <v>1031</v>
      </c>
      <c r="K1033" t="s">
        <v>24</v>
      </c>
      <c r="L1033">
        <v>15000</v>
      </c>
      <c r="M1033" s="42">
        <v>43514</v>
      </c>
      <c r="N1033">
        <v>14060042.210000001</v>
      </c>
    </row>
    <row r="1034" spans="10:14" x14ac:dyDescent="0.25">
      <c r="J1034">
        <v>1032</v>
      </c>
      <c r="K1034" t="s">
        <v>24</v>
      </c>
      <c r="L1034">
        <v>11000</v>
      </c>
      <c r="M1034" s="42">
        <v>43524</v>
      </c>
      <c r="N1034">
        <v>1563115</v>
      </c>
    </row>
    <row r="1035" spans="10:14" x14ac:dyDescent="0.25">
      <c r="J1035">
        <v>1033</v>
      </c>
      <c r="K1035" t="s">
        <v>24</v>
      </c>
      <c r="L1035">
        <v>33000</v>
      </c>
      <c r="M1035" s="42">
        <v>43533</v>
      </c>
      <c r="N1035">
        <v>218339570</v>
      </c>
    </row>
    <row r="1036" spans="10:14" x14ac:dyDescent="0.25">
      <c r="J1036" t="s">
        <v>71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4"/>
  <sheetViews>
    <sheetView workbookViewId="0">
      <selection activeCell="F10" sqref="F10"/>
    </sheetView>
  </sheetViews>
  <sheetFormatPr defaultRowHeight="15" x14ac:dyDescent="0.25"/>
  <cols>
    <col min="1" max="1" width="9.85546875" bestFit="1" customWidth="1"/>
    <col min="2" max="2" width="17.28515625" bestFit="1" customWidth="1"/>
    <col min="3" max="3" width="22.28515625" bestFit="1" customWidth="1"/>
    <col min="4" max="4" width="9" bestFit="1" customWidth="1"/>
    <col min="5" max="5" width="14.7109375" bestFit="1" customWidth="1"/>
    <col min="6" max="6" width="22.7109375" style="13" bestFit="1" customWidth="1"/>
  </cols>
  <sheetData>
    <row r="1" spans="1:6" x14ac:dyDescent="0.25">
      <c r="A1" t="s">
        <v>43</v>
      </c>
      <c r="B1" t="s">
        <v>61</v>
      </c>
      <c r="C1" t="s">
        <v>49</v>
      </c>
      <c r="D1" t="s">
        <v>50</v>
      </c>
      <c r="E1" t="s">
        <v>51</v>
      </c>
      <c r="F1" s="13" t="s">
        <v>52</v>
      </c>
    </row>
    <row r="2" spans="1:6" x14ac:dyDescent="0.25">
      <c r="A2" t="s">
        <v>22</v>
      </c>
      <c r="B2">
        <v>32100</v>
      </c>
      <c r="C2" t="s">
        <v>57</v>
      </c>
      <c r="D2">
        <v>20730431</v>
      </c>
      <c r="E2">
        <v>5</v>
      </c>
      <c r="F2" s="13">
        <v>125421400.56999999</v>
      </c>
    </row>
    <row r="3" spans="1:6" x14ac:dyDescent="0.25">
      <c r="A3" t="s">
        <v>22</v>
      </c>
      <c r="B3">
        <v>31100</v>
      </c>
      <c r="C3" t="s">
        <v>54</v>
      </c>
      <c r="D3">
        <v>20730630</v>
      </c>
      <c r="E3">
        <v>5</v>
      </c>
      <c r="F3" s="13">
        <v>24842380</v>
      </c>
    </row>
    <row r="4" spans="1:6" x14ac:dyDescent="0.25">
      <c r="A4" t="s">
        <v>22</v>
      </c>
      <c r="B4">
        <v>32100</v>
      </c>
      <c r="C4" t="s">
        <v>57</v>
      </c>
      <c r="D4">
        <v>20730703</v>
      </c>
      <c r="E4">
        <v>5</v>
      </c>
      <c r="F4" s="13">
        <v>796486979.37</v>
      </c>
    </row>
    <row r="5" spans="1:6" x14ac:dyDescent="0.25">
      <c r="A5" t="s">
        <v>22</v>
      </c>
      <c r="B5">
        <v>32100</v>
      </c>
      <c r="C5" t="s">
        <v>57</v>
      </c>
      <c r="D5">
        <v>20730805</v>
      </c>
      <c r="E5">
        <v>5</v>
      </c>
      <c r="F5" s="13">
        <v>1405446388.9400001</v>
      </c>
    </row>
    <row r="6" spans="1:6" x14ac:dyDescent="0.25">
      <c r="A6" t="s">
        <v>22</v>
      </c>
      <c r="B6">
        <v>32100</v>
      </c>
      <c r="C6" t="s">
        <v>57</v>
      </c>
      <c r="D6">
        <v>20730905</v>
      </c>
      <c r="E6">
        <v>5</v>
      </c>
      <c r="F6" s="13">
        <v>381880783.49000001</v>
      </c>
    </row>
    <row r="7" spans="1:6" x14ac:dyDescent="0.25">
      <c r="A7" t="s">
        <v>22</v>
      </c>
      <c r="B7">
        <v>31200</v>
      </c>
      <c r="C7" t="s">
        <v>55</v>
      </c>
      <c r="D7">
        <v>20731007</v>
      </c>
      <c r="E7">
        <v>5</v>
      </c>
      <c r="F7" s="13">
        <v>541200000</v>
      </c>
    </row>
    <row r="8" spans="1:6" x14ac:dyDescent="0.25">
      <c r="A8" t="s">
        <v>22</v>
      </c>
      <c r="B8">
        <v>31200</v>
      </c>
      <c r="C8" t="s">
        <v>55</v>
      </c>
      <c r="D8">
        <v>20731017</v>
      </c>
      <c r="E8">
        <v>5</v>
      </c>
      <c r="F8" s="13">
        <v>150000000</v>
      </c>
    </row>
    <row r="9" spans="1:6" x14ac:dyDescent="0.25">
      <c r="A9" t="s">
        <v>22</v>
      </c>
      <c r="B9">
        <v>32200</v>
      </c>
      <c r="C9" t="s">
        <v>56</v>
      </c>
      <c r="D9">
        <v>20731018</v>
      </c>
      <c r="E9">
        <v>5</v>
      </c>
      <c r="F9" s="13">
        <v>5482858070</v>
      </c>
    </row>
    <row r="10" spans="1:6" x14ac:dyDescent="0.25">
      <c r="A10" t="s">
        <v>22</v>
      </c>
      <c r="B10">
        <v>31200</v>
      </c>
      <c r="C10" t="s">
        <v>55</v>
      </c>
      <c r="D10">
        <v>20731123</v>
      </c>
      <c r="E10">
        <v>5</v>
      </c>
      <c r="F10" s="13">
        <v>965100000</v>
      </c>
    </row>
    <row r="11" spans="1:6" x14ac:dyDescent="0.25">
      <c r="A11" t="s">
        <v>22</v>
      </c>
      <c r="B11">
        <v>31100</v>
      </c>
      <c r="C11" t="s">
        <v>54</v>
      </c>
      <c r="D11">
        <v>20740120</v>
      </c>
      <c r="E11">
        <v>5</v>
      </c>
      <c r="F11" s="13">
        <v>500000000</v>
      </c>
    </row>
    <row r="12" spans="1:6" x14ac:dyDescent="0.25">
      <c r="A12" t="s">
        <v>22</v>
      </c>
      <c r="B12">
        <v>31200</v>
      </c>
      <c r="C12" t="s">
        <v>55</v>
      </c>
      <c r="D12">
        <v>20740204</v>
      </c>
      <c r="E12">
        <v>5</v>
      </c>
      <c r="F12" s="13">
        <v>162000000</v>
      </c>
    </row>
    <row r="13" spans="1:6" x14ac:dyDescent="0.25">
      <c r="A13" t="s">
        <v>22</v>
      </c>
      <c r="B13">
        <v>31200</v>
      </c>
      <c r="C13" t="s">
        <v>55</v>
      </c>
      <c r="D13">
        <v>20740302</v>
      </c>
      <c r="E13">
        <v>5</v>
      </c>
      <c r="F13" s="13">
        <v>5030000000</v>
      </c>
    </row>
    <row r="14" spans="1:6" x14ac:dyDescent="0.25">
      <c r="A14" t="s">
        <v>22</v>
      </c>
      <c r="B14">
        <v>32100</v>
      </c>
      <c r="C14" t="s">
        <v>57</v>
      </c>
      <c r="D14">
        <v>20740322</v>
      </c>
      <c r="E14">
        <v>5</v>
      </c>
      <c r="F14" s="13">
        <v>435749754.77999997</v>
      </c>
    </row>
    <row r="15" spans="1:6" x14ac:dyDescent="0.25">
      <c r="A15" t="s">
        <v>22</v>
      </c>
      <c r="B15">
        <v>31100</v>
      </c>
      <c r="C15" t="s">
        <v>54</v>
      </c>
      <c r="D15">
        <v>20740323</v>
      </c>
      <c r="E15">
        <v>5</v>
      </c>
      <c r="F15" s="13">
        <v>4120000000</v>
      </c>
    </row>
    <row r="16" spans="1:6" x14ac:dyDescent="0.25">
      <c r="A16" t="s">
        <v>22</v>
      </c>
      <c r="B16">
        <v>31100</v>
      </c>
      <c r="C16" t="s">
        <v>54</v>
      </c>
      <c r="D16">
        <v>20740330</v>
      </c>
      <c r="E16">
        <v>5</v>
      </c>
      <c r="F16" s="13">
        <v>7063311418</v>
      </c>
    </row>
    <row r="17" spans="1:6" x14ac:dyDescent="0.25">
      <c r="A17" t="s">
        <v>23</v>
      </c>
      <c r="B17">
        <v>31200</v>
      </c>
      <c r="C17" t="s">
        <v>55</v>
      </c>
      <c r="D17">
        <v>20740826</v>
      </c>
      <c r="E17">
        <v>5</v>
      </c>
      <c r="F17" s="13">
        <v>2470326000</v>
      </c>
    </row>
    <row r="18" spans="1:6" x14ac:dyDescent="0.25">
      <c r="A18" t="s">
        <v>22</v>
      </c>
      <c r="B18">
        <v>31100</v>
      </c>
      <c r="C18" t="s">
        <v>54</v>
      </c>
      <c r="D18">
        <v>20741008</v>
      </c>
      <c r="E18">
        <v>5</v>
      </c>
      <c r="F18" s="13">
        <v>204032691.30000001</v>
      </c>
    </row>
    <row r="19" spans="1:6" x14ac:dyDescent="0.25">
      <c r="A19" t="s">
        <v>23</v>
      </c>
      <c r="B19">
        <v>32200</v>
      </c>
      <c r="C19" t="s">
        <v>56</v>
      </c>
      <c r="D19">
        <v>20741108</v>
      </c>
      <c r="E19">
        <v>5</v>
      </c>
      <c r="F19" s="13">
        <v>6361283700</v>
      </c>
    </row>
    <row r="20" spans="1:6" x14ac:dyDescent="0.25">
      <c r="A20" t="s">
        <v>23</v>
      </c>
      <c r="B20">
        <v>32100</v>
      </c>
      <c r="C20" t="s">
        <v>57</v>
      </c>
      <c r="D20">
        <v>20741208</v>
      </c>
      <c r="E20">
        <v>5</v>
      </c>
      <c r="F20" s="13">
        <v>526507686.41000003</v>
      </c>
    </row>
    <row r="21" spans="1:6" x14ac:dyDescent="0.25">
      <c r="A21" t="s">
        <v>22</v>
      </c>
      <c r="B21">
        <v>31100</v>
      </c>
      <c r="C21" t="s">
        <v>54</v>
      </c>
      <c r="D21">
        <v>20741208</v>
      </c>
      <c r="E21">
        <v>5</v>
      </c>
      <c r="F21" s="13">
        <v>283480064.22000003</v>
      </c>
    </row>
    <row r="22" spans="1:6" x14ac:dyDescent="0.25">
      <c r="A22" t="s">
        <v>22</v>
      </c>
      <c r="B22">
        <v>31200</v>
      </c>
      <c r="C22" t="s">
        <v>55</v>
      </c>
      <c r="D22">
        <v>20741208</v>
      </c>
      <c r="E22">
        <v>5</v>
      </c>
      <c r="F22" s="13">
        <v>566391267.78999996</v>
      </c>
    </row>
    <row r="23" spans="1:6" x14ac:dyDescent="0.25">
      <c r="A23" t="s">
        <v>23</v>
      </c>
      <c r="B23">
        <v>31100</v>
      </c>
      <c r="C23" t="s">
        <v>54</v>
      </c>
      <c r="D23">
        <v>20750213</v>
      </c>
      <c r="E23">
        <v>5</v>
      </c>
      <c r="F23" s="13">
        <v>481580022.13</v>
      </c>
    </row>
    <row r="24" spans="1:6" x14ac:dyDescent="0.25">
      <c r="A24" t="s">
        <v>23</v>
      </c>
      <c r="B24">
        <v>31100</v>
      </c>
      <c r="C24" t="s">
        <v>54</v>
      </c>
      <c r="D24">
        <v>20750306</v>
      </c>
      <c r="E24">
        <v>5</v>
      </c>
      <c r="F24" s="13">
        <v>584166000</v>
      </c>
    </row>
    <row r="25" spans="1:6" x14ac:dyDescent="0.25">
      <c r="A25" t="s">
        <v>23</v>
      </c>
      <c r="B25">
        <v>32200</v>
      </c>
      <c r="C25" t="s">
        <v>56</v>
      </c>
      <c r="D25">
        <v>20750306</v>
      </c>
      <c r="E25">
        <v>5</v>
      </c>
      <c r="F25" s="13">
        <v>42855000</v>
      </c>
    </row>
    <row r="26" spans="1:6" x14ac:dyDescent="0.25">
      <c r="A26" t="s">
        <v>23</v>
      </c>
      <c r="B26">
        <v>31100</v>
      </c>
      <c r="C26" t="s">
        <v>54</v>
      </c>
      <c r="D26">
        <v>20750707</v>
      </c>
      <c r="E26">
        <v>5</v>
      </c>
      <c r="F26" s="13">
        <v>5719918762.3100004</v>
      </c>
    </row>
    <row r="27" spans="1:6" x14ac:dyDescent="0.25">
      <c r="A27" t="s">
        <v>23</v>
      </c>
      <c r="B27">
        <v>31100</v>
      </c>
      <c r="C27" t="s">
        <v>54</v>
      </c>
      <c r="D27">
        <v>20750810</v>
      </c>
      <c r="E27">
        <v>5</v>
      </c>
      <c r="F27" s="13">
        <v>0</v>
      </c>
    </row>
    <row r="28" spans="1:6" x14ac:dyDescent="0.25">
      <c r="A28" t="s">
        <v>22</v>
      </c>
      <c r="B28">
        <v>32100</v>
      </c>
      <c r="C28" t="s">
        <v>57</v>
      </c>
      <c r="D28">
        <v>20730529</v>
      </c>
      <c r="E28">
        <v>5</v>
      </c>
      <c r="F28" s="13">
        <v>265580399.09</v>
      </c>
    </row>
    <row r="29" spans="1:6" x14ac:dyDescent="0.25">
      <c r="A29" t="s">
        <v>22</v>
      </c>
      <c r="B29">
        <v>31100</v>
      </c>
      <c r="C29" t="s">
        <v>54</v>
      </c>
      <c r="D29">
        <v>20730610</v>
      </c>
      <c r="E29">
        <v>5</v>
      </c>
      <c r="F29" s="13">
        <v>109993000</v>
      </c>
    </row>
    <row r="30" spans="1:6" x14ac:dyDescent="0.25">
      <c r="A30" t="s">
        <v>22</v>
      </c>
      <c r="B30">
        <v>32100</v>
      </c>
      <c r="C30" t="s">
        <v>57</v>
      </c>
      <c r="D30">
        <v>20730704</v>
      </c>
      <c r="E30">
        <v>5</v>
      </c>
      <c r="F30" s="13">
        <v>37186363.159999996</v>
      </c>
    </row>
    <row r="31" spans="1:6" x14ac:dyDescent="0.25">
      <c r="A31" t="s">
        <v>22</v>
      </c>
      <c r="B31">
        <v>32100</v>
      </c>
      <c r="C31" t="s">
        <v>57</v>
      </c>
      <c r="D31">
        <v>20730723</v>
      </c>
      <c r="E31">
        <v>5</v>
      </c>
      <c r="F31" s="13">
        <v>472564884</v>
      </c>
    </row>
    <row r="32" spans="1:6" x14ac:dyDescent="0.25">
      <c r="A32" t="s">
        <v>22</v>
      </c>
      <c r="B32">
        <v>32200</v>
      </c>
      <c r="C32" t="s">
        <v>56</v>
      </c>
      <c r="D32">
        <v>20730805</v>
      </c>
      <c r="E32">
        <v>5</v>
      </c>
      <c r="F32" s="13">
        <v>6686524829.9899998</v>
      </c>
    </row>
    <row r="33" spans="1:6" x14ac:dyDescent="0.25">
      <c r="A33" t="s">
        <v>22</v>
      </c>
      <c r="B33">
        <v>32100</v>
      </c>
      <c r="C33" t="s">
        <v>57</v>
      </c>
      <c r="D33">
        <v>20730819</v>
      </c>
      <c r="E33">
        <v>5</v>
      </c>
      <c r="F33" s="13">
        <v>1443477289.0999999</v>
      </c>
    </row>
    <row r="34" spans="1:6" x14ac:dyDescent="0.25">
      <c r="A34" t="s">
        <v>22</v>
      </c>
      <c r="B34">
        <v>31100</v>
      </c>
      <c r="C34" t="s">
        <v>54</v>
      </c>
      <c r="D34">
        <v>20730913</v>
      </c>
      <c r="E34">
        <v>5</v>
      </c>
      <c r="F34" s="13">
        <v>2083333000</v>
      </c>
    </row>
    <row r="35" spans="1:6" x14ac:dyDescent="0.25">
      <c r="A35" t="s">
        <v>22</v>
      </c>
      <c r="B35">
        <v>31100</v>
      </c>
      <c r="C35" t="s">
        <v>54</v>
      </c>
      <c r="D35">
        <v>20730928</v>
      </c>
      <c r="E35">
        <v>5</v>
      </c>
      <c r="F35" s="13">
        <v>230000000</v>
      </c>
    </row>
    <row r="36" spans="1:6" x14ac:dyDescent="0.25">
      <c r="A36" t="s">
        <v>22</v>
      </c>
      <c r="B36">
        <v>31100</v>
      </c>
      <c r="C36" t="s">
        <v>54</v>
      </c>
      <c r="D36">
        <v>20731007</v>
      </c>
      <c r="E36">
        <v>5</v>
      </c>
      <c r="F36" s="13">
        <v>288500000</v>
      </c>
    </row>
    <row r="37" spans="1:6" x14ac:dyDescent="0.25">
      <c r="A37" t="s">
        <v>22</v>
      </c>
      <c r="B37">
        <v>32100</v>
      </c>
      <c r="C37" t="s">
        <v>57</v>
      </c>
      <c r="D37">
        <v>20731220</v>
      </c>
      <c r="E37">
        <v>5</v>
      </c>
      <c r="F37" s="13">
        <v>665438735.10000002</v>
      </c>
    </row>
    <row r="38" spans="1:6" x14ac:dyDescent="0.25">
      <c r="A38" t="s">
        <v>22</v>
      </c>
      <c r="B38">
        <v>32200</v>
      </c>
      <c r="C38" t="s">
        <v>56</v>
      </c>
      <c r="D38">
        <v>20740311</v>
      </c>
      <c r="E38">
        <v>5</v>
      </c>
      <c r="F38" s="13">
        <v>12833698807.200001</v>
      </c>
    </row>
    <row r="39" spans="1:6" x14ac:dyDescent="0.25">
      <c r="A39" t="s">
        <v>22</v>
      </c>
      <c r="B39">
        <v>32100</v>
      </c>
      <c r="C39" t="s">
        <v>57</v>
      </c>
      <c r="D39">
        <v>20740314</v>
      </c>
      <c r="E39">
        <v>5</v>
      </c>
      <c r="F39" s="13">
        <v>111690622.18000001</v>
      </c>
    </row>
    <row r="40" spans="1:6" x14ac:dyDescent="0.25">
      <c r="A40" t="s">
        <v>23</v>
      </c>
      <c r="B40">
        <v>32200</v>
      </c>
      <c r="C40" t="s">
        <v>56</v>
      </c>
      <c r="D40">
        <v>20740723</v>
      </c>
      <c r="E40">
        <v>5</v>
      </c>
      <c r="F40" s="13">
        <v>1923712795</v>
      </c>
    </row>
    <row r="41" spans="1:6" x14ac:dyDescent="0.25">
      <c r="A41" t="s">
        <v>23</v>
      </c>
      <c r="B41">
        <v>31100</v>
      </c>
      <c r="C41" t="s">
        <v>54</v>
      </c>
      <c r="D41">
        <v>20740826</v>
      </c>
      <c r="E41">
        <v>5</v>
      </c>
      <c r="F41" s="13">
        <v>755001000</v>
      </c>
    </row>
    <row r="42" spans="1:6" x14ac:dyDescent="0.25">
      <c r="A42" t="s">
        <v>23</v>
      </c>
      <c r="B42">
        <v>31200</v>
      </c>
      <c r="C42" t="s">
        <v>55</v>
      </c>
      <c r="D42">
        <v>20740925</v>
      </c>
      <c r="E42">
        <v>5</v>
      </c>
      <c r="F42" s="13">
        <v>2000000000</v>
      </c>
    </row>
    <row r="43" spans="1:6" x14ac:dyDescent="0.25">
      <c r="A43" t="s">
        <v>23</v>
      </c>
      <c r="B43">
        <v>32200</v>
      </c>
      <c r="C43" t="s">
        <v>56</v>
      </c>
      <c r="D43">
        <v>20741204</v>
      </c>
      <c r="E43">
        <v>5</v>
      </c>
      <c r="F43" s="13">
        <v>4970000000</v>
      </c>
    </row>
    <row r="44" spans="1:6" x14ac:dyDescent="0.25">
      <c r="A44" t="s">
        <v>23</v>
      </c>
      <c r="B44">
        <v>31100</v>
      </c>
      <c r="C44" t="s">
        <v>54</v>
      </c>
      <c r="D44">
        <v>20741214</v>
      </c>
      <c r="E44">
        <v>5</v>
      </c>
      <c r="F44" s="13">
        <v>584166000</v>
      </c>
    </row>
    <row r="45" spans="1:6" x14ac:dyDescent="0.25">
      <c r="A45" t="s">
        <v>23</v>
      </c>
      <c r="B45">
        <v>31100</v>
      </c>
      <c r="C45" t="s">
        <v>54</v>
      </c>
      <c r="D45">
        <v>20741218</v>
      </c>
      <c r="E45">
        <v>5</v>
      </c>
      <c r="F45" s="13">
        <v>3000000</v>
      </c>
    </row>
    <row r="46" spans="1:6" x14ac:dyDescent="0.25">
      <c r="A46" t="s">
        <v>23</v>
      </c>
      <c r="B46">
        <v>31100</v>
      </c>
      <c r="C46" t="s">
        <v>54</v>
      </c>
      <c r="D46">
        <v>20750106</v>
      </c>
      <c r="E46">
        <v>5</v>
      </c>
      <c r="F46" s="13">
        <v>2554994000</v>
      </c>
    </row>
    <row r="47" spans="1:6" x14ac:dyDescent="0.25">
      <c r="A47" t="s">
        <v>23</v>
      </c>
      <c r="B47">
        <v>31100</v>
      </c>
      <c r="C47" t="s">
        <v>54</v>
      </c>
      <c r="D47">
        <v>20750209</v>
      </c>
      <c r="E47">
        <v>5</v>
      </c>
      <c r="F47" s="13">
        <v>25657000</v>
      </c>
    </row>
    <row r="48" spans="1:6" x14ac:dyDescent="0.25">
      <c r="A48" t="s">
        <v>23</v>
      </c>
      <c r="B48">
        <v>32200</v>
      </c>
      <c r="C48" t="s">
        <v>56</v>
      </c>
      <c r="D48">
        <v>20750318</v>
      </c>
      <c r="E48">
        <v>5</v>
      </c>
      <c r="F48" s="13">
        <v>5929157850</v>
      </c>
    </row>
    <row r="49" spans="1:6" x14ac:dyDescent="0.25">
      <c r="A49" t="s">
        <v>22</v>
      </c>
      <c r="B49">
        <v>31100</v>
      </c>
      <c r="C49" t="s">
        <v>54</v>
      </c>
      <c r="D49">
        <v>20730802</v>
      </c>
      <c r="E49">
        <v>5</v>
      </c>
      <c r="F49" s="13">
        <v>500000000</v>
      </c>
    </row>
    <row r="50" spans="1:6" x14ac:dyDescent="0.25">
      <c r="A50" t="s">
        <v>22</v>
      </c>
      <c r="B50">
        <v>32100</v>
      </c>
      <c r="C50" t="s">
        <v>57</v>
      </c>
      <c r="D50">
        <v>20730927</v>
      </c>
      <c r="E50">
        <v>5</v>
      </c>
      <c r="F50" s="13">
        <v>13192749.6</v>
      </c>
    </row>
    <row r="51" spans="1:6" x14ac:dyDescent="0.25">
      <c r="A51" t="s">
        <v>22</v>
      </c>
      <c r="B51">
        <v>31200</v>
      </c>
      <c r="C51" t="s">
        <v>55</v>
      </c>
      <c r="D51">
        <v>20740111</v>
      </c>
      <c r="E51">
        <v>5</v>
      </c>
      <c r="F51" s="13">
        <v>16521700</v>
      </c>
    </row>
    <row r="52" spans="1:6" x14ac:dyDescent="0.25">
      <c r="A52" t="s">
        <v>22</v>
      </c>
      <c r="B52">
        <v>31200</v>
      </c>
      <c r="C52" t="s">
        <v>55</v>
      </c>
      <c r="D52">
        <v>20740327</v>
      </c>
      <c r="E52">
        <v>5</v>
      </c>
      <c r="F52" s="13">
        <v>655100000</v>
      </c>
    </row>
    <row r="53" spans="1:6" x14ac:dyDescent="0.25">
      <c r="A53" t="s">
        <v>23</v>
      </c>
      <c r="B53">
        <v>31200</v>
      </c>
      <c r="C53" t="s">
        <v>55</v>
      </c>
      <c r="D53">
        <v>20750227</v>
      </c>
      <c r="E53">
        <v>5</v>
      </c>
      <c r="F53" s="13">
        <v>181900000</v>
      </c>
    </row>
    <row r="54" spans="1:6" x14ac:dyDescent="0.25">
      <c r="A54" t="s">
        <v>23</v>
      </c>
      <c r="B54">
        <v>31100</v>
      </c>
      <c r="C54" t="s">
        <v>54</v>
      </c>
      <c r="D54">
        <v>20750308</v>
      </c>
      <c r="E54">
        <v>5</v>
      </c>
      <c r="F54" s="13">
        <v>4500000</v>
      </c>
    </row>
    <row r="55" spans="1:6" x14ac:dyDescent="0.25">
      <c r="A55" t="s">
        <v>23</v>
      </c>
      <c r="B55">
        <v>31100</v>
      </c>
      <c r="C55" t="s">
        <v>54</v>
      </c>
      <c r="D55">
        <v>20750332</v>
      </c>
      <c r="E55">
        <v>5</v>
      </c>
      <c r="F55" s="13">
        <v>146320000</v>
      </c>
    </row>
    <row r="56" spans="1:6" x14ac:dyDescent="0.25">
      <c r="A56" t="s">
        <v>22</v>
      </c>
      <c r="B56">
        <v>32100</v>
      </c>
      <c r="C56" t="s">
        <v>57</v>
      </c>
      <c r="D56">
        <v>20730501</v>
      </c>
      <c r="E56">
        <v>5</v>
      </c>
      <c r="F56" s="13">
        <v>286865576.56</v>
      </c>
    </row>
    <row r="57" spans="1:6" x14ac:dyDescent="0.25">
      <c r="A57" t="s">
        <v>22</v>
      </c>
      <c r="B57">
        <v>32100</v>
      </c>
      <c r="C57" t="s">
        <v>57</v>
      </c>
      <c r="D57">
        <v>20730612</v>
      </c>
      <c r="E57">
        <v>5</v>
      </c>
      <c r="F57" s="13">
        <v>245715375.00999999</v>
      </c>
    </row>
    <row r="58" spans="1:6" x14ac:dyDescent="0.25">
      <c r="A58" t="s">
        <v>22</v>
      </c>
      <c r="B58">
        <v>31100</v>
      </c>
      <c r="C58" t="s">
        <v>54</v>
      </c>
      <c r="D58">
        <v>20730620</v>
      </c>
      <c r="E58">
        <v>5</v>
      </c>
      <c r="F58" s="13">
        <v>30000000</v>
      </c>
    </row>
    <row r="59" spans="1:6" x14ac:dyDescent="0.25">
      <c r="A59" t="s">
        <v>22</v>
      </c>
      <c r="B59">
        <v>32100</v>
      </c>
      <c r="C59" t="s">
        <v>57</v>
      </c>
      <c r="D59">
        <v>20730722</v>
      </c>
      <c r="E59">
        <v>5</v>
      </c>
      <c r="F59" s="13">
        <v>1335002871.54</v>
      </c>
    </row>
    <row r="60" spans="1:6" x14ac:dyDescent="0.25">
      <c r="A60" t="s">
        <v>22</v>
      </c>
      <c r="B60">
        <v>31200</v>
      </c>
      <c r="C60" t="s">
        <v>55</v>
      </c>
      <c r="D60">
        <v>20730906</v>
      </c>
      <c r="E60">
        <v>5</v>
      </c>
      <c r="F60" s="13">
        <v>176644832.71000001</v>
      </c>
    </row>
    <row r="61" spans="1:6" x14ac:dyDescent="0.25">
      <c r="A61" t="s">
        <v>22</v>
      </c>
      <c r="B61">
        <v>31200</v>
      </c>
      <c r="C61" t="s">
        <v>55</v>
      </c>
      <c r="D61">
        <v>20730929</v>
      </c>
      <c r="E61">
        <v>5</v>
      </c>
      <c r="F61" s="13">
        <v>20000000</v>
      </c>
    </row>
    <row r="62" spans="1:6" x14ac:dyDescent="0.25">
      <c r="A62" t="s">
        <v>22</v>
      </c>
      <c r="B62">
        <v>31200</v>
      </c>
      <c r="C62" t="s">
        <v>55</v>
      </c>
      <c r="D62">
        <v>20731026</v>
      </c>
      <c r="E62">
        <v>5</v>
      </c>
      <c r="F62" s="13">
        <v>20000000</v>
      </c>
    </row>
    <row r="63" spans="1:6" x14ac:dyDescent="0.25">
      <c r="A63" t="s">
        <v>22</v>
      </c>
      <c r="B63">
        <v>31100</v>
      </c>
      <c r="C63" t="s">
        <v>54</v>
      </c>
      <c r="D63">
        <v>20731102</v>
      </c>
      <c r="E63">
        <v>5</v>
      </c>
      <c r="F63" s="13">
        <v>500000000</v>
      </c>
    </row>
    <row r="64" spans="1:6" x14ac:dyDescent="0.25">
      <c r="A64" t="s">
        <v>22</v>
      </c>
      <c r="B64">
        <v>31200</v>
      </c>
      <c r="C64" t="s">
        <v>55</v>
      </c>
      <c r="D64">
        <v>20731111</v>
      </c>
      <c r="E64">
        <v>5</v>
      </c>
      <c r="F64" s="13">
        <v>375000000</v>
      </c>
    </row>
    <row r="65" spans="1:6" x14ac:dyDescent="0.25">
      <c r="A65" t="s">
        <v>22</v>
      </c>
      <c r="B65">
        <v>32200</v>
      </c>
      <c r="C65" t="s">
        <v>56</v>
      </c>
      <c r="D65">
        <v>20740106</v>
      </c>
      <c r="E65">
        <v>5</v>
      </c>
      <c r="F65" s="13">
        <v>126566000</v>
      </c>
    </row>
    <row r="66" spans="1:6" x14ac:dyDescent="0.25">
      <c r="A66" t="s">
        <v>22</v>
      </c>
      <c r="B66">
        <v>31100</v>
      </c>
      <c r="C66" t="s">
        <v>54</v>
      </c>
      <c r="D66">
        <v>20740111</v>
      </c>
      <c r="E66">
        <v>5</v>
      </c>
      <c r="F66" s="13">
        <v>400000000</v>
      </c>
    </row>
    <row r="67" spans="1:6" x14ac:dyDescent="0.25">
      <c r="A67" t="s">
        <v>22</v>
      </c>
      <c r="B67">
        <v>31100</v>
      </c>
      <c r="C67" t="s">
        <v>54</v>
      </c>
      <c r="D67">
        <v>20740326</v>
      </c>
      <c r="E67">
        <v>5</v>
      </c>
      <c r="F67" s="13">
        <v>15349000</v>
      </c>
    </row>
    <row r="68" spans="1:6" x14ac:dyDescent="0.25">
      <c r="A68" t="s">
        <v>22</v>
      </c>
      <c r="B68">
        <v>31200</v>
      </c>
      <c r="C68" t="s">
        <v>55</v>
      </c>
      <c r="D68">
        <v>20740330</v>
      </c>
      <c r="E68">
        <v>5</v>
      </c>
      <c r="F68" s="13">
        <v>3175789400</v>
      </c>
    </row>
    <row r="69" spans="1:6" x14ac:dyDescent="0.25">
      <c r="A69" t="s">
        <v>23</v>
      </c>
      <c r="B69">
        <v>32100</v>
      </c>
      <c r="C69" t="s">
        <v>57</v>
      </c>
      <c r="D69">
        <v>20740504</v>
      </c>
      <c r="E69">
        <v>5</v>
      </c>
      <c r="F69" s="13">
        <v>388910696.17000002</v>
      </c>
    </row>
    <row r="70" spans="1:6" x14ac:dyDescent="0.25">
      <c r="A70" t="s">
        <v>23</v>
      </c>
      <c r="B70">
        <v>31100</v>
      </c>
      <c r="C70" t="s">
        <v>54</v>
      </c>
      <c r="D70">
        <v>20740625</v>
      </c>
      <c r="E70">
        <v>5</v>
      </c>
      <c r="F70" s="13">
        <v>20000000</v>
      </c>
    </row>
    <row r="71" spans="1:6" x14ac:dyDescent="0.25">
      <c r="A71" t="s">
        <v>23</v>
      </c>
      <c r="B71">
        <v>32100</v>
      </c>
      <c r="C71" t="s">
        <v>57</v>
      </c>
      <c r="D71">
        <v>20740627</v>
      </c>
      <c r="E71">
        <v>5</v>
      </c>
      <c r="F71" s="13">
        <v>1569180532.22</v>
      </c>
    </row>
    <row r="72" spans="1:6" x14ac:dyDescent="0.25">
      <c r="A72" t="s">
        <v>22</v>
      </c>
      <c r="B72">
        <v>31200</v>
      </c>
      <c r="C72" t="s">
        <v>55</v>
      </c>
      <c r="D72">
        <v>20740924</v>
      </c>
      <c r="E72">
        <v>5</v>
      </c>
      <c r="F72" s="13">
        <v>481879128.47000003</v>
      </c>
    </row>
    <row r="73" spans="1:6" x14ac:dyDescent="0.25">
      <c r="A73" t="s">
        <v>22</v>
      </c>
      <c r="B73">
        <v>31200</v>
      </c>
      <c r="C73" t="s">
        <v>55</v>
      </c>
      <c r="D73">
        <v>20740925</v>
      </c>
      <c r="E73">
        <v>5</v>
      </c>
      <c r="F73" s="13">
        <v>208823709.37</v>
      </c>
    </row>
    <row r="74" spans="1:6" x14ac:dyDescent="0.25">
      <c r="A74" t="s">
        <v>22</v>
      </c>
      <c r="B74">
        <v>31200</v>
      </c>
      <c r="C74" t="s">
        <v>55</v>
      </c>
      <c r="D74">
        <v>20741022</v>
      </c>
      <c r="E74">
        <v>5</v>
      </c>
      <c r="F74" s="13">
        <v>100049161.17</v>
      </c>
    </row>
    <row r="75" spans="1:6" x14ac:dyDescent="0.25">
      <c r="A75" t="s">
        <v>23</v>
      </c>
      <c r="B75">
        <v>31200</v>
      </c>
      <c r="C75" t="s">
        <v>55</v>
      </c>
      <c r="D75">
        <v>20750209</v>
      </c>
      <c r="E75">
        <v>5</v>
      </c>
      <c r="F75" s="13">
        <v>1768333000</v>
      </c>
    </row>
    <row r="76" spans="1:6" x14ac:dyDescent="0.25">
      <c r="A76" t="s">
        <v>23</v>
      </c>
      <c r="B76">
        <v>31100</v>
      </c>
      <c r="C76" t="s">
        <v>54</v>
      </c>
      <c r="D76">
        <v>20750229</v>
      </c>
      <c r="E76">
        <v>5</v>
      </c>
      <c r="F76" s="13">
        <v>1458028000</v>
      </c>
    </row>
    <row r="77" spans="1:6" x14ac:dyDescent="0.25">
      <c r="A77" t="s">
        <v>22</v>
      </c>
      <c r="B77">
        <v>32100</v>
      </c>
      <c r="C77" t="s">
        <v>57</v>
      </c>
      <c r="D77">
        <v>20730711</v>
      </c>
      <c r="E77">
        <v>5</v>
      </c>
      <c r="F77" s="13">
        <v>655591553.80999994</v>
      </c>
    </row>
    <row r="78" spans="1:6" x14ac:dyDescent="0.25">
      <c r="A78" t="s">
        <v>22</v>
      </c>
      <c r="B78">
        <v>31200</v>
      </c>
      <c r="C78" t="s">
        <v>55</v>
      </c>
      <c r="D78">
        <v>20730913</v>
      </c>
      <c r="E78">
        <v>5</v>
      </c>
      <c r="F78" s="13">
        <v>965100000</v>
      </c>
    </row>
    <row r="79" spans="1:6" x14ac:dyDescent="0.25">
      <c r="A79" t="s">
        <v>22</v>
      </c>
      <c r="B79">
        <v>31100</v>
      </c>
      <c r="C79" t="s">
        <v>54</v>
      </c>
      <c r="D79">
        <v>20731123</v>
      </c>
      <c r="E79">
        <v>5</v>
      </c>
      <c r="F79" s="13">
        <v>2150000000</v>
      </c>
    </row>
    <row r="80" spans="1:6" x14ac:dyDescent="0.25">
      <c r="A80" t="s">
        <v>22</v>
      </c>
      <c r="B80">
        <v>32100</v>
      </c>
      <c r="C80" t="s">
        <v>57</v>
      </c>
      <c r="D80">
        <v>20740110</v>
      </c>
      <c r="E80">
        <v>5</v>
      </c>
      <c r="F80" s="13">
        <v>2290882344.1799998</v>
      </c>
    </row>
    <row r="81" spans="1:6" x14ac:dyDescent="0.25">
      <c r="A81" t="s">
        <v>22</v>
      </c>
      <c r="B81">
        <v>32100</v>
      </c>
      <c r="C81" t="s">
        <v>57</v>
      </c>
      <c r="D81">
        <v>20740207</v>
      </c>
      <c r="E81">
        <v>5</v>
      </c>
      <c r="F81" s="13">
        <v>2583585832.77</v>
      </c>
    </row>
    <row r="82" spans="1:6" x14ac:dyDescent="0.25">
      <c r="A82" t="s">
        <v>22</v>
      </c>
      <c r="B82">
        <v>31200</v>
      </c>
      <c r="C82" t="s">
        <v>55</v>
      </c>
      <c r="D82">
        <v>20740208</v>
      </c>
      <c r="E82">
        <v>5</v>
      </c>
      <c r="F82" s="13">
        <v>1005000000</v>
      </c>
    </row>
    <row r="83" spans="1:6" x14ac:dyDescent="0.25">
      <c r="A83" t="s">
        <v>22</v>
      </c>
      <c r="B83">
        <v>32100</v>
      </c>
      <c r="C83" t="s">
        <v>57</v>
      </c>
      <c r="D83">
        <v>20740311</v>
      </c>
      <c r="E83">
        <v>5</v>
      </c>
      <c r="F83" s="13">
        <v>1179296899.3900001</v>
      </c>
    </row>
    <row r="84" spans="1:6" x14ac:dyDescent="0.25">
      <c r="A84" t="s">
        <v>22</v>
      </c>
      <c r="B84">
        <v>31100</v>
      </c>
      <c r="C84" t="s">
        <v>54</v>
      </c>
      <c r="D84">
        <v>20740315</v>
      </c>
      <c r="E84">
        <v>5</v>
      </c>
      <c r="F84" s="13">
        <v>200000000</v>
      </c>
    </row>
    <row r="85" spans="1:6" x14ac:dyDescent="0.25">
      <c r="A85" t="s">
        <v>22</v>
      </c>
      <c r="B85">
        <v>31100</v>
      </c>
      <c r="C85" t="s">
        <v>54</v>
      </c>
      <c r="D85">
        <v>20740329</v>
      </c>
      <c r="E85">
        <v>5</v>
      </c>
      <c r="F85" s="13">
        <v>32729920</v>
      </c>
    </row>
    <row r="86" spans="1:6" x14ac:dyDescent="0.25">
      <c r="A86" t="s">
        <v>22</v>
      </c>
      <c r="B86">
        <v>32100</v>
      </c>
      <c r="C86" t="s">
        <v>57</v>
      </c>
      <c r="D86">
        <v>20740330</v>
      </c>
      <c r="E86">
        <v>5</v>
      </c>
      <c r="F86" s="13">
        <v>5058863198.0299997</v>
      </c>
    </row>
    <row r="87" spans="1:6" x14ac:dyDescent="0.25">
      <c r="A87" t="s">
        <v>23</v>
      </c>
      <c r="B87">
        <v>31100</v>
      </c>
      <c r="C87" t="s">
        <v>54</v>
      </c>
      <c r="D87">
        <v>20740629</v>
      </c>
      <c r="E87">
        <v>5</v>
      </c>
      <c r="F87" s="13">
        <v>500000000</v>
      </c>
    </row>
    <row r="88" spans="1:6" x14ac:dyDescent="0.25">
      <c r="A88" t="s">
        <v>23</v>
      </c>
      <c r="B88">
        <v>32100</v>
      </c>
      <c r="C88" t="s">
        <v>57</v>
      </c>
      <c r="D88">
        <v>20740716</v>
      </c>
      <c r="E88">
        <v>5</v>
      </c>
      <c r="F88" s="13">
        <v>1697784847.75</v>
      </c>
    </row>
    <row r="89" spans="1:6" x14ac:dyDescent="0.25">
      <c r="A89" t="s">
        <v>23</v>
      </c>
      <c r="B89">
        <v>31200</v>
      </c>
      <c r="C89" t="s">
        <v>55</v>
      </c>
      <c r="D89">
        <v>20740726</v>
      </c>
      <c r="E89">
        <v>5</v>
      </c>
      <c r="F89" s="13">
        <v>625000</v>
      </c>
    </row>
    <row r="90" spans="1:6" x14ac:dyDescent="0.25">
      <c r="A90" t="s">
        <v>23</v>
      </c>
      <c r="B90">
        <v>31100</v>
      </c>
      <c r="C90" t="s">
        <v>54</v>
      </c>
      <c r="D90">
        <v>20740729</v>
      </c>
      <c r="E90">
        <v>5</v>
      </c>
      <c r="F90" s="13">
        <v>70000000</v>
      </c>
    </row>
    <row r="91" spans="1:6" x14ac:dyDescent="0.25">
      <c r="A91" t="s">
        <v>23</v>
      </c>
      <c r="B91">
        <v>31200</v>
      </c>
      <c r="C91" t="s">
        <v>55</v>
      </c>
      <c r="D91">
        <v>20740811</v>
      </c>
      <c r="E91">
        <v>5</v>
      </c>
      <c r="F91" s="13">
        <v>168188400</v>
      </c>
    </row>
    <row r="92" spans="1:6" x14ac:dyDescent="0.25">
      <c r="A92" t="s">
        <v>23</v>
      </c>
      <c r="B92">
        <v>32100</v>
      </c>
      <c r="C92" t="s">
        <v>57</v>
      </c>
      <c r="D92">
        <v>20740925</v>
      </c>
      <c r="E92">
        <v>5</v>
      </c>
      <c r="F92" s="13">
        <v>544554262.94000006</v>
      </c>
    </row>
    <row r="93" spans="1:6" x14ac:dyDescent="0.25">
      <c r="A93" t="s">
        <v>23</v>
      </c>
      <c r="B93">
        <v>32200</v>
      </c>
      <c r="C93" t="s">
        <v>56</v>
      </c>
      <c r="D93">
        <v>20741026</v>
      </c>
      <c r="E93">
        <v>5</v>
      </c>
      <c r="F93" s="13">
        <v>4738573965</v>
      </c>
    </row>
    <row r="94" spans="1:6" x14ac:dyDescent="0.25">
      <c r="A94" t="s">
        <v>23</v>
      </c>
      <c r="B94">
        <v>31100</v>
      </c>
      <c r="C94" t="s">
        <v>54</v>
      </c>
      <c r="D94">
        <v>20741106</v>
      </c>
      <c r="E94">
        <v>5</v>
      </c>
      <c r="F94" s="13">
        <v>3000000</v>
      </c>
    </row>
    <row r="95" spans="1:6" x14ac:dyDescent="0.25">
      <c r="A95" t="s">
        <v>23</v>
      </c>
      <c r="B95">
        <v>32100</v>
      </c>
      <c r="C95" t="s">
        <v>57</v>
      </c>
      <c r="D95">
        <v>20741218</v>
      </c>
      <c r="E95">
        <v>5</v>
      </c>
      <c r="F95" s="13">
        <v>855256207.20000005</v>
      </c>
    </row>
    <row r="96" spans="1:6" x14ac:dyDescent="0.25">
      <c r="A96" t="s">
        <v>23</v>
      </c>
      <c r="B96">
        <v>31200</v>
      </c>
      <c r="C96" t="s">
        <v>55</v>
      </c>
      <c r="D96">
        <v>20750106</v>
      </c>
      <c r="E96">
        <v>5</v>
      </c>
      <c r="F96" s="13">
        <v>2854000000</v>
      </c>
    </row>
    <row r="97" spans="1:6" x14ac:dyDescent="0.25">
      <c r="A97" t="s">
        <v>23</v>
      </c>
      <c r="B97">
        <v>31200</v>
      </c>
      <c r="C97" t="s">
        <v>55</v>
      </c>
      <c r="D97">
        <v>20750214</v>
      </c>
      <c r="E97">
        <v>5</v>
      </c>
      <c r="F97" s="13">
        <v>5000000000</v>
      </c>
    </row>
    <row r="98" spans="1:6" x14ac:dyDescent="0.25">
      <c r="A98" t="s">
        <v>23</v>
      </c>
      <c r="B98">
        <v>31200</v>
      </c>
      <c r="C98" t="s">
        <v>55</v>
      </c>
      <c r="D98">
        <v>20750230</v>
      </c>
      <c r="E98">
        <v>5</v>
      </c>
      <c r="F98" s="13">
        <v>54000000</v>
      </c>
    </row>
    <row r="99" spans="1:6" x14ac:dyDescent="0.25">
      <c r="A99" t="s">
        <v>23</v>
      </c>
      <c r="B99">
        <v>31200</v>
      </c>
      <c r="C99" t="s">
        <v>55</v>
      </c>
      <c r="D99">
        <v>20750304</v>
      </c>
      <c r="E99">
        <v>5</v>
      </c>
      <c r="F99" s="13">
        <v>140200000</v>
      </c>
    </row>
    <row r="100" spans="1:6" x14ac:dyDescent="0.25">
      <c r="A100" t="s">
        <v>23</v>
      </c>
      <c r="B100">
        <v>31200</v>
      </c>
      <c r="C100" t="s">
        <v>55</v>
      </c>
      <c r="D100">
        <v>20750326</v>
      </c>
      <c r="E100">
        <v>5</v>
      </c>
      <c r="F100" s="13">
        <v>6320916000</v>
      </c>
    </row>
    <row r="101" spans="1:6" x14ac:dyDescent="0.25">
      <c r="A101" t="s">
        <v>23</v>
      </c>
      <c r="B101">
        <v>31200</v>
      </c>
      <c r="C101" t="s">
        <v>55</v>
      </c>
      <c r="D101">
        <v>20750328</v>
      </c>
      <c r="E101">
        <v>5</v>
      </c>
      <c r="F101" s="13">
        <v>5850800000</v>
      </c>
    </row>
    <row r="102" spans="1:6" x14ac:dyDescent="0.25">
      <c r="A102" t="s">
        <v>23</v>
      </c>
      <c r="B102">
        <v>31200</v>
      </c>
      <c r="C102" t="s">
        <v>55</v>
      </c>
      <c r="D102">
        <v>20750810</v>
      </c>
      <c r="E102">
        <v>5</v>
      </c>
      <c r="F102" s="13">
        <v>0</v>
      </c>
    </row>
    <row r="103" spans="1:6" x14ac:dyDescent="0.25">
      <c r="A103" t="s">
        <v>22</v>
      </c>
      <c r="B103">
        <v>31100</v>
      </c>
      <c r="C103" t="s">
        <v>54</v>
      </c>
      <c r="D103">
        <v>20730927</v>
      </c>
      <c r="E103">
        <v>5</v>
      </c>
      <c r="F103" s="13">
        <v>200000000</v>
      </c>
    </row>
    <row r="104" spans="1:6" x14ac:dyDescent="0.25">
      <c r="A104" t="s">
        <v>22</v>
      </c>
      <c r="B104">
        <v>31200</v>
      </c>
      <c r="C104" t="s">
        <v>55</v>
      </c>
      <c r="D104">
        <v>20731024</v>
      </c>
      <c r="E104">
        <v>5</v>
      </c>
      <c r="F104" s="13">
        <v>1034081000</v>
      </c>
    </row>
    <row r="105" spans="1:6" x14ac:dyDescent="0.25">
      <c r="A105" t="s">
        <v>22</v>
      </c>
      <c r="B105">
        <v>32100</v>
      </c>
      <c r="C105" t="s">
        <v>57</v>
      </c>
      <c r="D105">
        <v>20731108</v>
      </c>
      <c r="E105">
        <v>5</v>
      </c>
      <c r="F105" s="13">
        <v>390361490.17000002</v>
      </c>
    </row>
    <row r="106" spans="1:6" x14ac:dyDescent="0.25">
      <c r="A106" t="s">
        <v>22</v>
      </c>
      <c r="B106">
        <v>31100</v>
      </c>
      <c r="C106" t="s">
        <v>54</v>
      </c>
      <c r="D106">
        <v>20740204</v>
      </c>
      <c r="E106">
        <v>5</v>
      </c>
      <c r="F106" s="13">
        <v>1317880000</v>
      </c>
    </row>
    <row r="107" spans="1:6" x14ac:dyDescent="0.25">
      <c r="A107" t="s">
        <v>22</v>
      </c>
      <c r="B107">
        <v>32200</v>
      </c>
      <c r="C107" t="s">
        <v>56</v>
      </c>
      <c r="D107">
        <v>20740208</v>
      </c>
      <c r="E107">
        <v>5</v>
      </c>
      <c r="F107" s="13">
        <v>1295000000</v>
      </c>
    </row>
    <row r="108" spans="1:6" x14ac:dyDescent="0.25">
      <c r="A108" t="s">
        <v>22</v>
      </c>
      <c r="B108">
        <v>31200</v>
      </c>
      <c r="C108" t="s">
        <v>55</v>
      </c>
      <c r="D108">
        <v>20740223</v>
      </c>
      <c r="E108">
        <v>5</v>
      </c>
      <c r="F108" s="13">
        <v>932800000</v>
      </c>
    </row>
    <row r="109" spans="1:6" x14ac:dyDescent="0.25">
      <c r="A109" t="s">
        <v>22</v>
      </c>
      <c r="B109">
        <v>32200</v>
      </c>
      <c r="C109" t="s">
        <v>56</v>
      </c>
      <c r="D109">
        <v>20740226</v>
      </c>
      <c r="E109">
        <v>5</v>
      </c>
      <c r="F109" s="13">
        <v>6331390841.1499996</v>
      </c>
    </row>
    <row r="110" spans="1:6" x14ac:dyDescent="0.25">
      <c r="A110" t="s">
        <v>22</v>
      </c>
      <c r="B110">
        <v>31100</v>
      </c>
      <c r="C110" t="s">
        <v>54</v>
      </c>
      <c r="D110">
        <v>20740311</v>
      </c>
      <c r="E110">
        <v>5</v>
      </c>
      <c r="F110" s="13">
        <v>677000000</v>
      </c>
    </row>
    <row r="111" spans="1:6" x14ac:dyDescent="0.25">
      <c r="A111" t="s">
        <v>22</v>
      </c>
      <c r="B111">
        <v>31200</v>
      </c>
      <c r="C111" t="s">
        <v>55</v>
      </c>
      <c r="D111">
        <v>20740326</v>
      </c>
      <c r="E111">
        <v>5</v>
      </c>
      <c r="F111" s="13">
        <v>1476900000</v>
      </c>
    </row>
    <row r="112" spans="1:6" x14ac:dyDescent="0.25">
      <c r="A112" t="s">
        <v>22</v>
      </c>
      <c r="B112">
        <v>31200</v>
      </c>
      <c r="C112" t="s">
        <v>55</v>
      </c>
      <c r="D112">
        <v>20740328</v>
      </c>
      <c r="E112">
        <v>5</v>
      </c>
      <c r="F112" s="13">
        <v>1215727000</v>
      </c>
    </row>
    <row r="113" spans="1:6" x14ac:dyDescent="0.25">
      <c r="A113" t="s">
        <v>23</v>
      </c>
      <c r="B113">
        <v>31200</v>
      </c>
      <c r="C113" t="s">
        <v>55</v>
      </c>
      <c r="D113">
        <v>20740512</v>
      </c>
      <c r="E113">
        <v>5</v>
      </c>
      <c r="F113" s="13">
        <v>181900000</v>
      </c>
    </row>
    <row r="114" spans="1:6" x14ac:dyDescent="0.25">
      <c r="A114" t="s">
        <v>23</v>
      </c>
      <c r="B114">
        <v>32100</v>
      </c>
      <c r="C114" t="s">
        <v>57</v>
      </c>
      <c r="D114">
        <v>20740527</v>
      </c>
      <c r="E114">
        <v>5</v>
      </c>
      <c r="F114" s="13">
        <v>252444734.75999999</v>
      </c>
    </row>
    <row r="115" spans="1:6" x14ac:dyDescent="0.25">
      <c r="A115" t="s">
        <v>22</v>
      </c>
      <c r="B115">
        <v>31100</v>
      </c>
      <c r="C115" t="s">
        <v>54</v>
      </c>
      <c r="D115">
        <v>20740705</v>
      </c>
      <c r="E115">
        <v>5</v>
      </c>
      <c r="F115" s="13">
        <v>0</v>
      </c>
    </row>
    <row r="116" spans="1:6" x14ac:dyDescent="0.25">
      <c r="A116" t="s">
        <v>23</v>
      </c>
      <c r="B116">
        <v>32200</v>
      </c>
      <c r="C116" t="s">
        <v>56</v>
      </c>
      <c r="D116">
        <v>20740803</v>
      </c>
      <c r="E116">
        <v>5</v>
      </c>
      <c r="F116" s="13">
        <v>2000000000</v>
      </c>
    </row>
    <row r="117" spans="1:6" x14ac:dyDescent="0.25">
      <c r="A117" t="s">
        <v>22</v>
      </c>
      <c r="B117">
        <v>31200</v>
      </c>
      <c r="C117" t="s">
        <v>55</v>
      </c>
      <c r="D117">
        <v>20740805</v>
      </c>
      <c r="E117">
        <v>5</v>
      </c>
      <c r="F117" s="13">
        <v>154619907.47999999</v>
      </c>
    </row>
    <row r="118" spans="1:6" x14ac:dyDescent="0.25">
      <c r="A118" t="s">
        <v>23</v>
      </c>
      <c r="B118">
        <v>32100</v>
      </c>
      <c r="C118" t="s">
        <v>57</v>
      </c>
      <c r="D118">
        <v>20740905</v>
      </c>
      <c r="E118">
        <v>5</v>
      </c>
      <c r="F118" s="13">
        <v>1211885998.6099999</v>
      </c>
    </row>
    <row r="119" spans="1:6" x14ac:dyDescent="0.25">
      <c r="A119" t="s">
        <v>22</v>
      </c>
      <c r="B119">
        <v>31100</v>
      </c>
      <c r="C119" t="s">
        <v>54</v>
      </c>
      <c r="D119">
        <v>20740924</v>
      </c>
      <c r="E119">
        <v>5</v>
      </c>
      <c r="F119" s="13">
        <v>34706081.049999997</v>
      </c>
    </row>
    <row r="120" spans="1:6" x14ac:dyDescent="0.25">
      <c r="A120" t="s">
        <v>23</v>
      </c>
      <c r="B120">
        <v>32100</v>
      </c>
      <c r="C120" t="s">
        <v>57</v>
      </c>
      <c r="D120">
        <v>20741108</v>
      </c>
      <c r="E120">
        <v>5</v>
      </c>
      <c r="F120" s="13">
        <v>292665904.52999997</v>
      </c>
    </row>
    <row r="121" spans="1:6" x14ac:dyDescent="0.25">
      <c r="A121" t="s">
        <v>23</v>
      </c>
      <c r="B121">
        <v>31200</v>
      </c>
      <c r="C121" t="s">
        <v>55</v>
      </c>
      <c r="D121">
        <v>20741214</v>
      </c>
      <c r="E121">
        <v>5</v>
      </c>
      <c r="F121" s="13">
        <v>3104942000</v>
      </c>
    </row>
    <row r="122" spans="1:6" x14ac:dyDescent="0.25">
      <c r="A122" t="s">
        <v>23</v>
      </c>
      <c r="B122">
        <v>31100</v>
      </c>
      <c r="C122" t="s">
        <v>54</v>
      </c>
      <c r="D122">
        <v>20750111</v>
      </c>
      <c r="E122">
        <v>5</v>
      </c>
      <c r="F122" s="13">
        <v>500000000</v>
      </c>
    </row>
    <row r="123" spans="1:6" x14ac:dyDescent="0.25">
      <c r="A123" t="s">
        <v>23</v>
      </c>
      <c r="B123">
        <v>32100</v>
      </c>
      <c r="C123" t="s">
        <v>57</v>
      </c>
      <c r="D123">
        <v>20750119</v>
      </c>
      <c r="E123">
        <v>5</v>
      </c>
      <c r="F123" s="13">
        <v>2073590154.77</v>
      </c>
    </row>
    <row r="124" spans="1:6" x14ac:dyDescent="0.25">
      <c r="A124" t="s">
        <v>23</v>
      </c>
      <c r="B124">
        <v>31100</v>
      </c>
      <c r="C124" t="s">
        <v>54</v>
      </c>
      <c r="D124">
        <v>20750124</v>
      </c>
      <c r="E124">
        <v>5</v>
      </c>
      <c r="F124" s="13">
        <v>550000000</v>
      </c>
    </row>
    <row r="125" spans="1:6" x14ac:dyDescent="0.25">
      <c r="A125" t="s">
        <v>23</v>
      </c>
      <c r="B125">
        <v>31100</v>
      </c>
      <c r="C125" t="s">
        <v>54</v>
      </c>
      <c r="D125">
        <v>20750210</v>
      </c>
      <c r="E125">
        <v>5</v>
      </c>
      <c r="F125" s="13">
        <v>5000000</v>
      </c>
    </row>
    <row r="126" spans="1:6" x14ac:dyDescent="0.25">
      <c r="A126" t="s">
        <v>23</v>
      </c>
      <c r="B126">
        <v>32100</v>
      </c>
      <c r="C126" t="s">
        <v>57</v>
      </c>
      <c r="D126">
        <v>20750214</v>
      </c>
      <c r="E126">
        <v>5</v>
      </c>
      <c r="F126" s="13">
        <v>1623989186.8900001</v>
      </c>
    </row>
    <row r="127" spans="1:6" x14ac:dyDescent="0.25">
      <c r="A127" t="s">
        <v>23</v>
      </c>
      <c r="B127">
        <v>31200</v>
      </c>
      <c r="C127" t="s">
        <v>55</v>
      </c>
      <c r="D127">
        <v>20750229</v>
      </c>
      <c r="E127">
        <v>5</v>
      </c>
      <c r="F127" s="13">
        <v>1699986000</v>
      </c>
    </row>
    <row r="128" spans="1:6" x14ac:dyDescent="0.25">
      <c r="A128" t="s">
        <v>23</v>
      </c>
      <c r="B128">
        <v>32200</v>
      </c>
      <c r="C128" t="s">
        <v>56</v>
      </c>
      <c r="D128">
        <v>20750229</v>
      </c>
      <c r="E128">
        <v>5</v>
      </c>
      <c r="F128" s="13">
        <v>2989535370</v>
      </c>
    </row>
    <row r="129" spans="1:6" x14ac:dyDescent="0.25">
      <c r="A129" t="s">
        <v>23</v>
      </c>
      <c r="B129">
        <v>31200</v>
      </c>
      <c r="C129" t="s">
        <v>55</v>
      </c>
      <c r="D129">
        <v>20750306</v>
      </c>
      <c r="E129">
        <v>5</v>
      </c>
      <c r="F129" s="13">
        <v>4127202820</v>
      </c>
    </row>
    <row r="130" spans="1:6" x14ac:dyDescent="0.25">
      <c r="A130" t="s">
        <v>23</v>
      </c>
      <c r="B130">
        <v>31100</v>
      </c>
      <c r="C130" t="s">
        <v>54</v>
      </c>
      <c r="D130">
        <v>20750310</v>
      </c>
      <c r="E130">
        <v>5</v>
      </c>
      <c r="F130" s="13">
        <v>1316880000</v>
      </c>
    </row>
    <row r="131" spans="1:6" x14ac:dyDescent="0.25">
      <c r="A131" t="s">
        <v>23</v>
      </c>
      <c r="B131">
        <v>31200</v>
      </c>
      <c r="C131" t="s">
        <v>55</v>
      </c>
      <c r="D131">
        <v>20750324</v>
      </c>
      <c r="E131">
        <v>5</v>
      </c>
      <c r="F131" s="13">
        <v>2000000000</v>
      </c>
    </row>
    <row r="132" spans="1:6" x14ac:dyDescent="0.25">
      <c r="A132" t="s">
        <v>23</v>
      </c>
      <c r="B132">
        <v>31200</v>
      </c>
      <c r="C132" t="s">
        <v>55</v>
      </c>
      <c r="D132">
        <v>20750707</v>
      </c>
      <c r="E132">
        <v>5</v>
      </c>
      <c r="F132" s="13">
        <v>1676537108.6800001</v>
      </c>
    </row>
    <row r="133" spans="1:6" x14ac:dyDescent="0.25">
      <c r="A133" t="s">
        <v>22</v>
      </c>
      <c r="B133">
        <v>31100</v>
      </c>
      <c r="C133" t="s">
        <v>54</v>
      </c>
      <c r="D133">
        <v>20730619</v>
      </c>
      <c r="E133">
        <v>5</v>
      </c>
      <c r="F133" s="13">
        <v>13799549</v>
      </c>
    </row>
    <row r="134" spans="1:6" x14ac:dyDescent="0.25">
      <c r="A134" t="s">
        <v>22</v>
      </c>
      <c r="B134">
        <v>31100</v>
      </c>
      <c r="C134" t="s">
        <v>54</v>
      </c>
      <c r="D134">
        <v>20730702</v>
      </c>
      <c r="E134">
        <v>5</v>
      </c>
      <c r="F134" s="13">
        <v>1310000</v>
      </c>
    </row>
    <row r="135" spans="1:6" x14ac:dyDescent="0.25">
      <c r="A135" t="s">
        <v>22</v>
      </c>
      <c r="B135">
        <v>32100</v>
      </c>
      <c r="C135" t="s">
        <v>57</v>
      </c>
      <c r="D135">
        <v>20731005</v>
      </c>
      <c r="E135">
        <v>5</v>
      </c>
      <c r="F135" s="13">
        <v>199395197.91</v>
      </c>
    </row>
    <row r="136" spans="1:6" x14ac:dyDescent="0.25">
      <c r="A136" t="s">
        <v>22</v>
      </c>
      <c r="B136">
        <v>31100</v>
      </c>
      <c r="C136" t="s">
        <v>54</v>
      </c>
      <c r="D136">
        <v>20731122</v>
      </c>
      <c r="E136">
        <v>5</v>
      </c>
      <c r="F136" s="13">
        <v>120000000</v>
      </c>
    </row>
    <row r="137" spans="1:6" x14ac:dyDescent="0.25">
      <c r="A137" t="s">
        <v>22</v>
      </c>
      <c r="B137">
        <v>32100</v>
      </c>
      <c r="C137" t="s">
        <v>57</v>
      </c>
      <c r="D137">
        <v>20731201</v>
      </c>
      <c r="E137">
        <v>5</v>
      </c>
      <c r="F137" s="13">
        <v>257250054.56</v>
      </c>
    </row>
    <row r="138" spans="1:6" x14ac:dyDescent="0.25">
      <c r="A138" t="s">
        <v>22</v>
      </c>
      <c r="B138">
        <v>32100</v>
      </c>
      <c r="C138" t="s">
        <v>57</v>
      </c>
      <c r="D138">
        <v>20740222</v>
      </c>
      <c r="E138">
        <v>5</v>
      </c>
      <c r="F138" s="13">
        <v>317505251.42000002</v>
      </c>
    </row>
    <row r="139" spans="1:6" x14ac:dyDescent="0.25">
      <c r="A139" t="s">
        <v>22</v>
      </c>
      <c r="B139">
        <v>31100</v>
      </c>
      <c r="C139" t="s">
        <v>54</v>
      </c>
      <c r="D139">
        <v>20740302</v>
      </c>
      <c r="E139">
        <v>5</v>
      </c>
      <c r="F139" s="13">
        <v>5000000</v>
      </c>
    </row>
    <row r="140" spans="1:6" x14ac:dyDescent="0.25">
      <c r="A140" t="s">
        <v>22</v>
      </c>
      <c r="B140">
        <v>31100</v>
      </c>
      <c r="C140" t="s">
        <v>54</v>
      </c>
      <c r="D140">
        <v>20740410</v>
      </c>
      <c r="E140">
        <v>5</v>
      </c>
      <c r="F140" s="13">
        <v>453907626.63</v>
      </c>
    </row>
    <row r="141" spans="1:6" x14ac:dyDescent="0.25">
      <c r="A141" t="s">
        <v>23</v>
      </c>
      <c r="B141">
        <v>32100</v>
      </c>
      <c r="C141" t="s">
        <v>57</v>
      </c>
      <c r="D141">
        <v>20740723</v>
      </c>
      <c r="E141">
        <v>5</v>
      </c>
      <c r="F141" s="13">
        <v>1393065687.8800001</v>
      </c>
    </row>
    <row r="142" spans="1:6" x14ac:dyDescent="0.25">
      <c r="A142" t="s">
        <v>23</v>
      </c>
      <c r="B142">
        <v>32100</v>
      </c>
      <c r="C142" t="s">
        <v>57</v>
      </c>
      <c r="D142">
        <v>20740826</v>
      </c>
      <c r="E142">
        <v>5</v>
      </c>
      <c r="F142" s="13">
        <v>1739672742.6199999</v>
      </c>
    </row>
    <row r="143" spans="1:6" x14ac:dyDescent="0.25">
      <c r="A143" t="s">
        <v>23</v>
      </c>
      <c r="B143">
        <v>31100</v>
      </c>
      <c r="C143" t="s">
        <v>54</v>
      </c>
      <c r="D143">
        <v>20740827</v>
      </c>
      <c r="E143">
        <v>5</v>
      </c>
      <c r="F143" s="13">
        <v>166667000</v>
      </c>
    </row>
    <row r="144" spans="1:6" x14ac:dyDescent="0.25">
      <c r="A144" t="s">
        <v>22</v>
      </c>
      <c r="B144">
        <v>31100</v>
      </c>
      <c r="C144" t="s">
        <v>54</v>
      </c>
      <c r="D144">
        <v>20740925</v>
      </c>
      <c r="E144">
        <v>5</v>
      </c>
      <c r="F144" s="13">
        <v>2737985296.4699998</v>
      </c>
    </row>
    <row r="145" spans="1:6" x14ac:dyDescent="0.25">
      <c r="A145" t="s">
        <v>23</v>
      </c>
      <c r="B145">
        <v>31200</v>
      </c>
      <c r="C145" t="s">
        <v>55</v>
      </c>
      <c r="D145">
        <v>20741202</v>
      </c>
      <c r="E145">
        <v>5</v>
      </c>
      <c r="F145" s="13">
        <v>1768333000</v>
      </c>
    </row>
    <row r="146" spans="1:6" x14ac:dyDescent="0.25">
      <c r="A146" t="s">
        <v>23</v>
      </c>
      <c r="B146">
        <v>31200</v>
      </c>
      <c r="C146" t="s">
        <v>55</v>
      </c>
      <c r="D146">
        <v>20741218</v>
      </c>
      <c r="E146">
        <v>5</v>
      </c>
      <c r="F146" s="13">
        <v>20276000</v>
      </c>
    </row>
    <row r="147" spans="1:6" x14ac:dyDescent="0.25">
      <c r="A147" t="s">
        <v>23</v>
      </c>
      <c r="B147">
        <v>32100</v>
      </c>
      <c r="C147" t="s">
        <v>57</v>
      </c>
      <c r="D147">
        <v>20750221</v>
      </c>
      <c r="E147">
        <v>5</v>
      </c>
      <c r="F147" s="13">
        <v>350524074.55000001</v>
      </c>
    </row>
    <row r="148" spans="1:6" x14ac:dyDescent="0.25">
      <c r="A148" t="s">
        <v>23</v>
      </c>
      <c r="B148">
        <v>31200</v>
      </c>
      <c r="C148" t="s">
        <v>55</v>
      </c>
      <c r="D148">
        <v>20750329</v>
      </c>
      <c r="E148">
        <v>5</v>
      </c>
      <c r="F148" s="13">
        <v>2177500000</v>
      </c>
    </row>
    <row r="149" spans="1:6" x14ac:dyDescent="0.25">
      <c r="A149" t="s">
        <v>22</v>
      </c>
      <c r="B149">
        <v>31100</v>
      </c>
      <c r="C149" t="s">
        <v>54</v>
      </c>
      <c r="D149">
        <v>20730914</v>
      </c>
      <c r="E149">
        <v>5</v>
      </c>
      <c r="F149" s="13">
        <v>566667000</v>
      </c>
    </row>
    <row r="150" spans="1:6" x14ac:dyDescent="0.25">
      <c r="A150" t="s">
        <v>22</v>
      </c>
      <c r="B150">
        <v>32100</v>
      </c>
      <c r="C150" t="s">
        <v>57</v>
      </c>
      <c r="D150">
        <v>20730922</v>
      </c>
      <c r="E150">
        <v>5</v>
      </c>
      <c r="F150" s="13">
        <v>1748785430.0899999</v>
      </c>
    </row>
    <row r="151" spans="1:6" x14ac:dyDescent="0.25">
      <c r="A151" t="s">
        <v>22</v>
      </c>
      <c r="B151">
        <v>32200</v>
      </c>
      <c r="C151" t="s">
        <v>56</v>
      </c>
      <c r="D151">
        <v>20731006</v>
      </c>
      <c r="E151">
        <v>5</v>
      </c>
      <c r="F151" s="13">
        <v>5805365650</v>
      </c>
    </row>
    <row r="152" spans="1:6" x14ac:dyDescent="0.25">
      <c r="A152" t="s">
        <v>22</v>
      </c>
      <c r="B152">
        <v>31100</v>
      </c>
      <c r="C152" t="s">
        <v>54</v>
      </c>
      <c r="D152">
        <v>20731026</v>
      </c>
      <c r="E152">
        <v>5</v>
      </c>
      <c r="F152" s="13">
        <v>4099500</v>
      </c>
    </row>
    <row r="153" spans="1:6" x14ac:dyDescent="0.25">
      <c r="A153" t="s">
        <v>22</v>
      </c>
      <c r="B153">
        <v>31100</v>
      </c>
      <c r="C153" t="s">
        <v>54</v>
      </c>
      <c r="D153">
        <v>20731103</v>
      </c>
      <c r="E153">
        <v>5</v>
      </c>
      <c r="F153" s="13">
        <v>72100000</v>
      </c>
    </row>
    <row r="154" spans="1:6" x14ac:dyDescent="0.25">
      <c r="A154" t="s">
        <v>22</v>
      </c>
      <c r="B154">
        <v>31200</v>
      </c>
      <c r="C154" t="s">
        <v>55</v>
      </c>
      <c r="D154">
        <v>20731207</v>
      </c>
      <c r="E154">
        <v>5</v>
      </c>
      <c r="F154" s="13">
        <v>225045847.11000001</v>
      </c>
    </row>
    <row r="155" spans="1:6" x14ac:dyDescent="0.25">
      <c r="A155" t="s">
        <v>22</v>
      </c>
      <c r="B155">
        <v>32100</v>
      </c>
      <c r="C155" t="s">
        <v>57</v>
      </c>
      <c r="D155">
        <v>20740114</v>
      </c>
      <c r="E155">
        <v>5</v>
      </c>
      <c r="F155" s="13">
        <v>0.67</v>
      </c>
    </row>
    <row r="156" spans="1:6" x14ac:dyDescent="0.25">
      <c r="A156" t="s">
        <v>22</v>
      </c>
      <c r="B156">
        <v>31100</v>
      </c>
      <c r="C156" t="s">
        <v>54</v>
      </c>
      <c r="D156">
        <v>20740223</v>
      </c>
      <c r="E156">
        <v>5</v>
      </c>
      <c r="F156" s="13">
        <v>2150000000</v>
      </c>
    </row>
    <row r="157" spans="1:6" x14ac:dyDescent="0.25">
      <c r="A157" t="s">
        <v>22</v>
      </c>
      <c r="B157">
        <v>31200</v>
      </c>
      <c r="C157" t="s">
        <v>55</v>
      </c>
      <c r="D157">
        <v>20740320</v>
      </c>
      <c r="E157">
        <v>5</v>
      </c>
      <c r="F157" s="13">
        <v>54000000</v>
      </c>
    </row>
    <row r="158" spans="1:6" x14ac:dyDescent="0.25">
      <c r="A158" t="s">
        <v>22</v>
      </c>
      <c r="B158">
        <v>21100</v>
      </c>
      <c r="C158" t="s">
        <v>53</v>
      </c>
      <c r="D158">
        <v>20740705</v>
      </c>
      <c r="E158">
        <v>5</v>
      </c>
      <c r="F158" s="13">
        <v>0</v>
      </c>
    </row>
    <row r="159" spans="1:6" x14ac:dyDescent="0.25">
      <c r="A159" t="s">
        <v>22</v>
      </c>
      <c r="B159">
        <v>31100</v>
      </c>
      <c r="C159" t="s">
        <v>54</v>
      </c>
      <c r="D159">
        <v>20740807</v>
      </c>
      <c r="E159">
        <v>5</v>
      </c>
      <c r="F159" s="13">
        <v>0</v>
      </c>
    </row>
    <row r="160" spans="1:6" x14ac:dyDescent="0.25">
      <c r="A160" t="s">
        <v>23</v>
      </c>
      <c r="B160">
        <v>31200</v>
      </c>
      <c r="C160" t="s">
        <v>55</v>
      </c>
      <c r="D160">
        <v>20740827</v>
      </c>
      <c r="E160">
        <v>5</v>
      </c>
      <c r="F160" s="13">
        <v>114617000</v>
      </c>
    </row>
    <row r="161" spans="1:6" x14ac:dyDescent="0.25">
      <c r="A161" t="s">
        <v>22</v>
      </c>
      <c r="B161">
        <v>31100</v>
      </c>
      <c r="C161" t="s">
        <v>54</v>
      </c>
      <c r="D161">
        <v>20740907</v>
      </c>
      <c r="E161">
        <v>5</v>
      </c>
      <c r="F161" s="13">
        <v>82937955.239999995</v>
      </c>
    </row>
    <row r="162" spans="1:6" x14ac:dyDescent="0.25">
      <c r="A162" t="s">
        <v>23</v>
      </c>
      <c r="B162">
        <v>31100</v>
      </c>
      <c r="C162" t="s">
        <v>54</v>
      </c>
      <c r="D162">
        <v>20740918</v>
      </c>
      <c r="E162">
        <v>5</v>
      </c>
      <c r="F162" s="13">
        <v>996000000</v>
      </c>
    </row>
    <row r="163" spans="1:6" x14ac:dyDescent="0.25">
      <c r="A163" t="s">
        <v>23</v>
      </c>
      <c r="B163">
        <v>31200</v>
      </c>
      <c r="C163" t="s">
        <v>55</v>
      </c>
      <c r="D163">
        <v>20740930</v>
      </c>
      <c r="E163">
        <v>5</v>
      </c>
      <c r="F163" s="13">
        <v>55125000</v>
      </c>
    </row>
    <row r="164" spans="1:6" x14ac:dyDescent="0.25">
      <c r="A164" t="s">
        <v>23</v>
      </c>
      <c r="B164">
        <v>31200</v>
      </c>
      <c r="C164" t="s">
        <v>55</v>
      </c>
      <c r="D164">
        <v>20741009</v>
      </c>
      <c r="E164">
        <v>5</v>
      </c>
      <c r="F164" s="13">
        <v>100000000</v>
      </c>
    </row>
    <row r="165" spans="1:6" x14ac:dyDescent="0.25">
      <c r="A165" t="s">
        <v>22</v>
      </c>
      <c r="B165">
        <v>31100</v>
      </c>
      <c r="C165" t="s">
        <v>54</v>
      </c>
      <c r="D165">
        <v>20741022</v>
      </c>
      <c r="E165">
        <v>5</v>
      </c>
      <c r="F165" s="13">
        <v>1737955701.6700001</v>
      </c>
    </row>
    <row r="166" spans="1:6" x14ac:dyDescent="0.25">
      <c r="A166" t="s">
        <v>23</v>
      </c>
      <c r="B166">
        <v>32100</v>
      </c>
      <c r="C166" t="s">
        <v>57</v>
      </c>
      <c r="D166">
        <v>20750127</v>
      </c>
      <c r="E166">
        <v>5</v>
      </c>
      <c r="F166" s="13">
        <v>1572325673.3599999</v>
      </c>
    </row>
    <row r="167" spans="1:6" x14ac:dyDescent="0.25">
      <c r="A167" t="s">
        <v>23</v>
      </c>
      <c r="B167">
        <v>32200</v>
      </c>
      <c r="C167" t="s">
        <v>56</v>
      </c>
      <c r="D167">
        <v>20750214</v>
      </c>
      <c r="E167">
        <v>5</v>
      </c>
      <c r="F167" s="13">
        <v>8129488950</v>
      </c>
    </row>
    <row r="168" spans="1:6" x14ac:dyDescent="0.25">
      <c r="A168" t="s">
        <v>23</v>
      </c>
      <c r="B168">
        <v>31100</v>
      </c>
      <c r="C168" t="s">
        <v>54</v>
      </c>
      <c r="D168">
        <v>20750304</v>
      </c>
      <c r="E168">
        <v>5</v>
      </c>
      <c r="F168" s="13">
        <v>58275000</v>
      </c>
    </row>
    <row r="169" spans="1:6" x14ac:dyDescent="0.25">
      <c r="A169" t="s">
        <v>23</v>
      </c>
      <c r="B169">
        <v>32100</v>
      </c>
      <c r="C169" t="s">
        <v>57</v>
      </c>
      <c r="D169">
        <v>20750306</v>
      </c>
      <c r="E169">
        <v>5</v>
      </c>
      <c r="F169" s="13">
        <v>104611363.58</v>
      </c>
    </row>
    <row r="170" spans="1:6" x14ac:dyDescent="0.25">
      <c r="A170" t="s">
        <v>23</v>
      </c>
      <c r="B170">
        <v>32100</v>
      </c>
      <c r="C170" t="s">
        <v>57</v>
      </c>
      <c r="D170">
        <v>20750318</v>
      </c>
      <c r="E170">
        <v>5</v>
      </c>
      <c r="F170" s="13">
        <v>1456570140.5799999</v>
      </c>
    </row>
    <row r="171" spans="1:6" x14ac:dyDescent="0.25">
      <c r="A171" t="s">
        <v>23</v>
      </c>
      <c r="B171">
        <v>31200</v>
      </c>
      <c r="C171" t="s">
        <v>55</v>
      </c>
      <c r="D171">
        <v>20750322</v>
      </c>
      <c r="E171">
        <v>5</v>
      </c>
      <c r="F171" s="13">
        <v>941334000</v>
      </c>
    </row>
    <row r="172" spans="1:6" x14ac:dyDescent="0.25">
      <c r="A172" t="s">
        <v>23</v>
      </c>
      <c r="B172">
        <v>32100</v>
      </c>
      <c r="C172" t="s">
        <v>57</v>
      </c>
      <c r="D172">
        <v>20750322</v>
      </c>
      <c r="E172">
        <v>5</v>
      </c>
      <c r="F172" s="13">
        <v>714938077.00999999</v>
      </c>
    </row>
    <row r="173" spans="1:6" x14ac:dyDescent="0.25">
      <c r="A173" t="s">
        <v>23</v>
      </c>
      <c r="B173">
        <v>31100</v>
      </c>
      <c r="C173" t="s">
        <v>54</v>
      </c>
      <c r="D173">
        <v>20750331</v>
      </c>
      <c r="E173">
        <v>5</v>
      </c>
      <c r="F173" s="13">
        <v>94791353</v>
      </c>
    </row>
    <row r="174" spans="1:6" x14ac:dyDescent="0.25">
      <c r="A174" t="s">
        <v>23</v>
      </c>
      <c r="B174">
        <v>32100</v>
      </c>
      <c r="C174" t="s">
        <v>57</v>
      </c>
      <c r="D174">
        <v>20750332</v>
      </c>
      <c r="E174">
        <v>5</v>
      </c>
      <c r="F174" s="13">
        <v>220742314.06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33"/>
  <sheetViews>
    <sheetView workbookViewId="0">
      <selection activeCell="F14" sqref="F14"/>
    </sheetView>
  </sheetViews>
  <sheetFormatPr defaultRowHeight="15" x14ac:dyDescent="0.25"/>
  <cols>
    <col min="4" max="4" width="17.28515625" style="13" bestFit="1" customWidth="1"/>
  </cols>
  <sheetData>
    <row r="1" spans="1:4" x14ac:dyDescent="0.25">
      <c r="A1" t="s">
        <v>43</v>
      </c>
      <c r="B1" t="s">
        <v>50</v>
      </c>
      <c r="C1" t="s">
        <v>51</v>
      </c>
      <c r="D1" s="13" t="s">
        <v>52</v>
      </c>
    </row>
    <row r="2" spans="1:4" x14ac:dyDescent="0.25">
      <c r="A2" t="s">
        <v>22</v>
      </c>
      <c r="B2">
        <v>20730428</v>
      </c>
      <c r="C2">
        <v>4</v>
      </c>
      <c r="D2" s="13">
        <v>325512</v>
      </c>
    </row>
    <row r="3" spans="1:4" x14ac:dyDescent="0.25">
      <c r="A3" t="s">
        <v>22</v>
      </c>
      <c r="B3">
        <v>20730512</v>
      </c>
      <c r="C3">
        <v>4</v>
      </c>
      <c r="D3" s="13">
        <v>36359684.280000001</v>
      </c>
    </row>
    <row r="4" spans="1:4" x14ac:dyDescent="0.25">
      <c r="A4" t="s">
        <v>22</v>
      </c>
      <c r="B4">
        <v>20730526</v>
      </c>
      <c r="C4">
        <v>4</v>
      </c>
      <c r="D4" s="13">
        <v>37241225.420000002</v>
      </c>
    </row>
    <row r="5" spans="1:4" x14ac:dyDescent="0.25">
      <c r="A5" t="s">
        <v>22</v>
      </c>
      <c r="B5">
        <v>20730531</v>
      </c>
      <c r="C5">
        <v>4</v>
      </c>
      <c r="D5" s="13">
        <v>162866034.44</v>
      </c>
    </row>
    <row r="6" spans="1:4" x14ac:dyDescent="0.25">
      <c r="A6" t="s">
        <v>22</v>
      </c>
      <c r="B6">
        <v>20730603</v>
      </c>
      <c r="C6">
        <v>4</v>
      </c>
      <c r="D6" s="13">
        <v>749983</v>
      </c>
    </row>
    <row r="7" spans="1:4" x14ac:dyDescent="0.25">
      <c r="A7" t="s">
        <v>22</v>
      </c>
      <c r="B7">
        <v>20730614</v>
      </c>
      <c r="C7">
        <v>4</v>
      </c>
      <c r="D7" s="13">
        <v>494341747.31</v>
      </c>
    </row>
    <row r="8" spans="1:4" x14ac:dyDescent="0.25">
      <c r="A8" t="s">
        <v>22</v>
      </c>
      <c r="B8">
        <v>20730628</v>
      </c>
      <c r="C8">
        <v>4</v>
      </c>
      <c r="D8" s="13">
        <v>10267694</v>
      </c>
    </row>
    <row r="9" spans="1:4" x14ac:dyDescent="0.25">
      <c r="A9" t="s">
        <v>22</v>
      </c>
      <c r="B9">
        <v>20730710</v>
      </c>
      <c r="C9">
        <v>4</v>
      </c>
      <c r="D9" s="13">
        <v>435909926.62</v>
      </c>
    </row>
    <row r="10" spans="1:4" x14ac:dyDescent="0.25">
      <c r="A10" t="s">
        <v>22</v>
      </c>
      <c r="B10">
        <v>20730801</v>
      </c>
      <c r="C10">
        <v>4</v>
      </c>
      <c r="D10" s="13">
        <v>186502273.94</v>
      </c>
    </row>
    <row r="11" spans="1:4" x14ac:dyDescent="0.25">
      <c r="A11" t="s">
        <v>22</v>
      </c>
      <c r="B11">
        <v>20730819</v>
      </c>
      <c r="C11">
        <v>4</v>
      </c>
      <c r="D11" s="13">
        <v>164889377.08000001</v>
      </c>
    </row>
    <row r="12" spans="1:4" x14ac:dyDescent="0.25">
      <c r="A12" t="s">
        <v>22</v>
      </c>
      <c r="B12">
        <v>20730903</v>
      </c>
      <c r="C12">
        <v>4</v>
      </c>
      <c r="D12" s="13">
        <v>385551486.18000001</v>
      </c>
    </row>
    <row r="13" spans="1:4" x14ac:dyDescent="0.25">
      <c r="A13" t="s">
        <v>22</v>
      </c>
      <c r="B13">
        <v>20730906</v>
      </c>
      <c r="C13">
        <v>4</v>
      </c>
      <c r="D13" s="13">
        <v>283712934.30000001</v>
      </c>
    </row>
    <row r="14" spans="1:4" x14ac:dyDescent="0.25">
      <c r="A14" t="s">
        <v>22</v>
      </c>
      <c r="B14">
        <v>20730907</v>
      </c>
      <c r="C14">
        <v>4</v>
      </c>
      <c r="D14" s="13">
        <v>263060770.53999999</v>
      </c>
    </row>
    <row r="15" spans="1:4" x14ac:dyDescent="0.25">
      <c r="A15" t="s">
        <v>22</v>
      </c>
      <c r="B15">
        <v>20731002</v>
      </c>
      <c r="C15">
        <v>4</v>
      </c>
      <c r="D15" s="13">
        <v>399726736.72000003</v>
      </c>
    </row>
    <row r="16" spans="1:4" x14ac:dyDescent="0.25">
      <c r="A16" t="s">
        <v>22</v>
      </c>
      <c r="B16">
        <v>20731018</v>
      </c>
      <c r="C16">
        <v>4</v>
      </c>
      <c r="D16" s="13">
        <v>412934161.26999998</v>
      </c>
    </row>
    <row r="17" spans="1:4" x14ac:dyDescent="0.25">
      <c r="A17" t="s">
        <v>22</v>
      </c>
      <c r="B17">
        <v>20731022</v>
      </c>
      <c r="C17">
        <v>4</v>
      </c>
      <c r="D17" s="13">
        <v>21377936</v>
      </c>
    </row>
    <row r="18" spans="1:4" x14ac:dyDescent="0.25">
      <c r="A18" t="s">
        <v>22</v>
      </c>
      <c r="B18">
        <v>20731105</v>
      </c>
      <c r="C18">
        <v>4</v>
      </c>
      <c r="D18" s="13">
        <v>318360340.69999999</v>
      </c>
    </row>
    <row r="19" spans="1:4" x14ac:dyDescent="0.25">
      <c r="A19" t="s">
        <v>22</v>
      </c>
      <c r="B19">
        <v>20731106</v>
      </c>
      <c r="C19">
        <v>4</v>
      </c>
      <c r="D19" s="13">
        <v>440974651.61000001</v>
      </c>
    </row>
    <row r="20" spans="1:4" x14ac:dyDescent="0.25">
      <c r="A20" t="s">
        <v>22</v>
      </c>
      <c r="B20">
        <v>20731113</v>
      </c>
      <c r="C20">
        <v>4</v>
      </c>
      <c r="D20" s="13">
        <v>15368252.369999999</v>
      </c>
    </row>
    <row r="21" spans="1:4" x14ac:dyDescent="0.25">
      <c r="A21" t="s">
        <v>22</v>
      </c>
      <c r="B21">
        <v>20731121</v>
      </c>
      <c r="C21">
        <v>4</v>
      </c>
      <c r="D21" s="13">
        <v>84039</v>
      </c>
    </row>
    <row r="22" spans="1:4" x14ac:dyDescent="0.25">
      <c r="A22" t="s">
        <v>22</v>
      </c>
      <c r="B22">
        <v>20731126</v>
      </c>
      <c r="C22">
        <v>4</v>
      </c>
      <c r="D22" s="13">
        <v>1268505493.24</v>
      </c>
    </row>
    <row r="23" spans="1:4" x14ac:dyDescent="0.25">
      <c r="A23" t="s">
        <v>22</v>
      </c>
      <c r="B23">
        <v>20731201</v>
      </c>
      <c r="C23">
        <v>4</v>
      </c>
      <c r="D23" s="13">
        <v>344926769.99000001</v>
      </c>
    </row>
    <row r="24" spans="1:4" x14ac:dyDescent="0.25">
      <c r="A24" t="s">
        <v>22</v>
      </c>
      <c r="B24">
        <v>20731204</v>
      </c>
      <c r="C24">
        <v>4</v>
      </c>
      <c r="D24" s="13">
        <v>366814173.52999997</v>
      </c>
    </row>
    <row r="25" spans="1:4" x14ac:dyDescent="0.25">
      <c r="A25" t="s">
        <v>22</v>
      </c>
      <c r="B25">
        <v>20731207</v>
      </c>
      <c r="C25">
        <v>4</v>
      </c>
      <c r="D25" s="13">
        <v>580388841.91999996</v>
      </c>
    </row>
    <row r="26" spans="1:4" x14ac:dyDescent="0.25">
      <c r="A26" t="s">
        <v>22</v>
      </c>
      <c r="B26">
        <v>20731208</v>
      </c>
      <c r="C26">
        <v>4</v>
      </c>
      <c r="D26" s="13">
        <v>470470919.45999998</v>
      </c>
    </row>
    <row r="27" spans="1:4" x14ac:dyDescent="0.25">
      <c r="A27" t="s">
        <v>22</v>
      </c>
      <c r="B27">
        <v>20731227</v>
      </c>
      <c r="C27">
        <v>4</v>
      </c>
      <c r="D27" s="13">
        <v>438404282.06999999</v>
      </c>
    </row>
    <row r="28" spans="1:4" x14ac:dyDescent="0.25">
      <c r="A28" t="s">
        <v>22</v>
      </c>
      <c r="B28">
        <v>20740105</v>
      </c>
      <c r="C28">
        <v>4</v>
      </c>
      <c r="D28" s="13">
        <v>581296263.03999996</v>
      </c>
    </row>
    <row r="29" spans="1:4" x14ac:dyDescent="0.25">
      <c r="A29" t="s">
        <v>22</v>
      </c>
      <c r="B29">
        <v>20740109</v>
      </c>
      <c r="C29">
        <v>4</v>
      </c>
      <c r="D29" s="13">
        <v>41050877</v>
      </c>
    </row>
    <row r="30" spans="1:4" x14ac:dyDescent="0.25">
      <c r="A30" t="s">
        <v>22</v>
      </c>
      <c r="B30">
        <v>20740118</v>
      </c>
      <c r="C30">
        <v>4</v>
      </c>
      <c r="D30" s="13">
        <v>2616250</v>
      </c>
    </row>
    <row r="31" spans="1:4" x14ac:dyDescent="0.25">
      <c r="A31" t="s">
        <v>22</v>
      </c>
      <c r="B31">
        <v>20740119</v>
      </c>
      <c r="C31">
        <v>4</v>
      </c>
      <c r="D31" s="13">
        <v>547964663.88</v>
      </c>
    </row>
    <row r="32" spans="1:4" x14ac:dyDescent="0.25">
      <c r="A32" t="s">
        <v>22</v>
      </c>
      <c r="B32">
        <v>20740130</v>
      </c>
      <c r="C32">
        <v>4</v>
      </c>
      <c r="D32" s="13">
        <v>33799421.490000002</v>
      </c>
    </row>
    <row r="33" spans="1:4" x14ac:dyDescent="0.25">
      <c r="A33" t="s">
        <v>22</v>
      </c>
      <c r="B33">
        <v>20740204</v>
      </c>
      <c r="C33">
        <v>4</v>
      </c>
      <c r="D33" s="13">
        <v>591222011.07000005</v>
      </c>
    </row>
    <row r="34" spans="1:4" x14ac:dyDescent="0.25">
      <c r="A34" t="s">
        <v>22</v>
      </c>
      <c r="B34">
        <v>20740211</v>
      </c>
      <c r="C34">
        <v>4</v>
      </c>
      <c r="D34" s="13">
        <v>741630725.95000005</v>
      </c>
    </row>
    <row r="35" spans="1:4" x14ac:dyDescent="0.25">
      <c r="A35" t="s">
        <v>22</v>
      </c>
      <c r="B35">
        <v>20740212</v>
      </c>
      <c r="C35">
        <v>4</v>
      </c>
      <c r="D35" s="13">
        <v>661930033.12</v>
      </c>
    </row>
    <row r="36" spans="1:4" x14ac:dyDescent="0.25">
      <c r="A36" t="s">
        <v>22</v>
      </c>
      <c r="B36">
        <v>20740213</v>
      </c>
      <c r="C36">
        <v>4</v>
      </c>
      <c r="D36" s="13">
        <v>120972257</v>
      </c>
    </row>
    <row r="37" spans="1:4" x14ac:dyDescent="0.25">
      <c r="A37" t="s">
        <v>22</v>
      </c>
      <c r="B37">
        <v>20740216</v>
      </c>
      <c r="C37">
        <v>4</v>
      </c>
      <c r="D37" s="13">
        <v>945841929.21000004</v>
      </c>
    </row>
    <row r="38" spans="1:4" x14ac:dyDescent="0.25">
      <c r="A38" t="s">
        <v>22</v>
      </c>
      <c r="B38">
        <v>20740224</v>
      </c>
      <c r="C38">
        <v>4</v>
      </c>
      <c r="D38" s="13">
        <v>1018817831.9400001</v>
      </c>
    </row>
    <row r="39" spans="1:4" x14ac:dyDescent="0.25">
      <c r="A39" t="s">
        <v>22</v>
      </c>
      <c r="B39">
        <v>20740225</v>
      </c>
      <c r="C39">
        <v>4</v>
      </c>
      <c r="D39" s="13">
        <v>1004742389.77</v>
      </c>
    </row>
    <row r="40" spans="1:4" x14ac:dyDescent="0.25">
      <c r="A40" t="s">
        <v>22</v>
      </c>
      <c r="B40">
        <v>20740228</v>
      </c>
      <c r="C40">
        <v>4</v>
      </c>
      <c r="D40" s="13">
        <v>616174759.05999994</v>
      </c>
    </row>
    <row r="41" spans="1:4" x14ac:dyDescent="0.25">
      <c r="A41" t="s">
        <v>22</v>
      </c>
      <c r="B41">
        <v>20740311</v>
      </c>
      <c r="C41">
        <v>4</v>
      </c>
      <c r="D41" s="13">
        <v>830207436.88999999</v>
      </c>
    </row>
    <row r="42" spans="1:4" x14ac:dyDescent="0.25">
      <c r="A42" t="s">
        <v>22</v>
      </c>
      <c r="B42">
        <v>20740329</v>
      </c>
      <c r="C42">
        <v>4</v>
      </c>
      <c r="D42" s="13">
        <v>8759681304.7199993</v>
      </c>
    </row>
    <row r="43" spans="1:4" x14ac:dyDescent="0.25">
      <c r="A43" t="s">
        <v>22</v>
      </c>
      <c r="B43">
        <v>20740407</v>
      </c>
      <c r="C43">
        <v>4</v>
      </c>
      <c r="D43" s="13">
        <v>0</v>
      </c>
    </row>
    <row r="44" spans="1:4" x14ac:dyDescent="0.25">
      <c r="A44" t="s">
        <v>22</v>
      </c>
      <c r="B44">
        <v>20740410</v>
      </c>
      <c r="C44">
        <v>4</v>
      </c>
      <c r="D44" s="13">
        <v>190922817.38</v>
      </c>
    </row>
    <row r="45" spans="1:4" x14ac:dyDescent="0.25">
      <c r="A45" t="s">
        <v>23</v>
      </c>
      <c r="B45">
        <v>20740420</v>
      </c>
      <c r="C45">
        <v>4</v>
      </c>
      <c r="D45" s="13">
        <v>4300000</v>
      </c>
    </row>
    <row r="46" spans="1:4" x14ac:dyDescent="0.25">
      <c r="A46" t="s">
        <v>22</v>
      </c>
      <c r="B46">
        <v>20740421</v>
      </c>
      <c r="C46">
        <v>4</v>
      </c>
      <c r="D46" s="13">
        <v>14594823.84</v>
      </c>
    </row>
    <row r="47" spans="1:4" x14ac:dyDescent="0.25">
      <c r="A47" t="s">
        <v>23</v>
      </c>
      <c r="B47">
        <v>20740429</v>
      </c>
      <c r="C47">
        <v>4</v>
      </c>
      <c r="D47" s="13">
        <v>38289759.07</v>
      </c>
    </row>
    <row r="48" spans="1:4" x14ac:dyDescent="0.25">
      <c r="A48" t="s">
        <v>23</v>
      </c>
      <c r="B48">
        <v>20740508</v>
      </c>
      <c r="C48">
        <v>4</v>
      </c>
      <c r="D48" s="13">
        <v>20824374.469999999</v>
      </c>
    </row>
    <row r="49" spans="1:4" x14ac:dyDescent="0.25">
      <c r="A49" t="s">
        <v>23</v>
      </c>
      <c r="B49">
        <v>20740511</v>
      </c>
      <c r="C49">
        <v>4</v>
      </c>
      <c r="D49" s="13">
        <v>338040881.92000002</v>
      </c>
    </row>
    <row r="50" spans="1:4" x14ac:dyDescent="0.25">
      <c r="A50" t="s">
        <v>23</v>
      </c>
      <c r="B50">
        <v>20740519</v>
      </c>
      <c r="C50">
        <v>4</v>
      </c>
      <c r="D50" s="13">
        <v>76329416.829999998</v>
      </c>
    </row>
    <row r="51" spans="1:4" x14ac:dyDescent="0.25">
      <c r="A51" t="s">
        <v>22</v>
      </c>
      <c r="B51">
        <v>20740520</v>
      </c>
      <c r="C51">
        <v>4</v>
      </c>
      <c r="D51" s="13">
        <v>14817414</v>
      </c>
    </row>
    <row r="52" spans="1:4" x14ac:dyDescent="0.25">
      <c r="A52" t="s">
        <v>22</v>
      </c>
      <c r="B52">
        <v>20740527</v>
      </c>
      <c r="C52">
        <v>4</v>
      </c>
      <c r="D52" s="13">
        <v>-7914968</v>
      </c>
    </row>
    <row r="53" spans="1:4" x14ac:dyDescent="0.25">
      <c r="A53" t="s">
        <v>22</v>
      </c>
      <c r="B53">
        <v>20740604</v>
      </c>
      <c r="C53">
        <v>4</v>
      </c>
      <c r="D53" s="13">
        <v>11796750</v>
      </c>
    </row>
    <row r="54" spans="1:4" x14ac:dyDescent="0.25">
      <c r="A54" t="s">
        <v>23</v>
      </c>
      <c r="B54">
        <v>20740606</v>
      </c>
      <c r="C54">
        <v>4</v>
      </c>
      <c r="D54" s="13">
        <v>1494762462.2</v>
      </c>
    </row>
    <row r="55" spans="1:4" x14ac:dyDescent="0.25">
      <c r="A55" t="s">
        <v>23</v>
      </c>
      <c r="B55">
        <v>20740610</v>
      </c>
      <c r="C55">
        <v>4</v>
      </c>
      <c r="D55" s="13">
        <v>155367109.78999999</v>
      </c>
    </row>
    <row r="56" spans="1:4" x14ac:dyDescent="0.25">
      <c r="A56" t="s">
        <v>23</v>
      </c>
      <c r="B56">
        <v>20740621</v>
      </c>
      <c r="C56">
        <v>4</v>
      </c>
      <c r="D56" s="13">
        <v>169347</v>
      </c>
    </row>
    <row r="57" spans="1:4" x14ac:dyDescent="0.25">
      <c r="A57" t="s">
        <v>22</v>
      </c>
      <c r="B57">
        <v>20740624</v>
      </c>
      <c r="C57">
        <v>4</v>
      </c>
      <c r="D57" s="13">
        <v>-191334.78</v>
      </c>
    </row>
    <row r="58" spans="1:4" x14ac:dyDescent="0.25">
      <c r="A58" t="s">
        <v>23</v>
      </c>
      <c r="B58">
        <v>20740625</v>
      </c>
      <c r="C58">
        <v>4</v>
      </c>
      <c r="D58" s="13">
        <v>217845379.59</v>
      </c>
    </row>
    <row r="59" spans="1:4" x14ac:dyDescent="0.25">
      <c r="A59" t="s">
        <v>22</v>
      </c>
      <c r="B59">
        <v>20740627</v>
      </c>
      <c r="C59">
        <v>4</v>
      </c>
      <c r="D59" s="13">
        <v>50000</v>
      </c>
    </row>
    <row r="60" spans="1:4" x14ac:dyDescent="0.25">
      <c r="A60" t="s">
        <v>22</v>
      </c>
      <c r="B60">
        <v>20740712</v>
      </c>
      <c r="C60">
        <v>4</v>
      </c>
      <c r="D60" s="13">
        <v>0</v>
      </c>
    </row>
    <row r="61" spans="1:4" x14ac:dyDescent="0.25">
      <c r="A61" t="s">
        <v>23</v>
      </c>
      <c r="B61">
        <v>20740721</v>
      </c>
      <c r="C61">
        <v>4</v>
      </c>
      <c r="D61" s="13">
        <v>189406952.19999999</v>
      </c>
    </row>
    <row r="62" spans="1:4" x14ac:dyDescent="0.25">
      <c r="A62" t="s">
        <v>22</v>
      </c>
      <c r="B62">
        <v>20740722</v>
      </c>
      <c r="C62">
        <v>4</v>
      </c>
      <c r="D62" s="13">
        <v>0</v>
      </c>
    </row>
    <row r="63" spans="1:4" x14ac:dyDescent="0.25">
      <c r="A63" t="s">
        <v>23</v>
      </c>
      <c r="B63">
        <v>20740805</v>
      </c>
      <c r="C63">
        <v>4</v>
      </c>
      <c r="D63" s="13">
        <v>308992009.16000003</v>
      </c>
    </row>
    <row r="64" spans="1:4" x14ac:dyDescent="0.25">
      <c r="A64" t="s">
        <v>22</v>
      </c>
      <c r="B64">
        <v>20740810</v>
      </c>
      <c r="C64">
        <v>4</v>
      </c>
      <c r="D64" s="13">
        <v>0</v>
      </c>
    </row>
    <row r="65" spans="1:4" x14ac:dyDescent="0.25">
      <c r="A65" t="s">
        <v>23</v>
      </c>
      <c r="B65">
        <v>20740821</v>
      </c>
      <c r="C65">
        <v>4</v>
      </c>
      <c r="D65" s="13">
        <v>57562418</v>
      </c>
    </row>
    <row r="66" spans="1:4" x14ac:dyDescent="0.25">
      <c r="A66" t="s">
        <v>23</v>
      </c>
      <c r="B66">
        <v>20740824</v>
      </c>
      <c r="C66">
        <v>4</v>
      </c>
      <c r="D66" s="13">
        <v>780599784.28999996</v>
      </c>
    </row>
    <row r="67" spans="1:4" x14ac:dyDescent="0.25">
      <c r="A67" t="s">
        <v>23</v>
      </c>
      <c r="B67">
        <v>20740827</v>
      </c>
      <c r="C67">
        <v>4</v>
      </c>
      <c r="D67" s="13">
        <v>439165838.44</v>
      </c>
    </row>
    <row r="68" spans="1:4" x14ac:dyDescent="0.25">
      <c r="A68" t="s">
        <v>23</v>
      </c>
      <c r="B68">
        <v>20740828</v>
      </c>
      <c r="C68">
        <v>4</v>
      </c>
      <c r="D68" s="13">
        <v>372073608.26999998</v>
      </c>
    </row>
    <row r="69" spans="1:4" x14ac:dyDescent="0.25">
      <c r="A69" t="s">
        <v>23</v>
      </c>
      <c r="B69">
        <v>20740829</v>
      </c>
      <c r="C69">
        <v>4</v>
      </c>
      <c r="D69" s="13">
        <v>503864514.08999997</v>
      </c>
    </row>
    <row r="70" spans="1:4" x14ac:dyDescent="0.25">
      <c r="A70" t="s">
        <v>23</v>
      </c>
      <c r="B70">
        <v>20740928</v>
      </c>
      <c r="C70">
        <v>4</v>
      </c>
      <c r="D70" s="13">
        <v>1560755471.5</v>
      </c>
    </row>
    <row r="71" spans="1:4" x14ac:dyDescent="0.25">
      <c r="A71" t="s">
        <v>23</v>
      </c>
      <c r="B71">
        <v>20741002</v>
      </c>
      <c r="C71">
        <v>4</v>
      </c>
      <c r="D71" s="13">
        <v>404694557.66000003</v>
      </c>
    </row>
    <row r="72" spans="1:4" x14ac:dyDescent="0.25">
      <c r="A72" t="s">
        <v>23</v>
      </c>
      <c r="B72">
        <v>20741003</v>
      </c>
      <c r="C72">
        <v>4</v>
      </c>
      <c r="D72" s="13">
        <v>761635992.63999999</v>
      </c>
    </row>
    <row r="73" spans="1:4" x14ac:dyDescent="0.25">
      <c r="A73" t="s">
        <v>23</v>
      </c>
      <c r="B73">
        <v>20741018</v>
      </c>
      <c r="C73">
        <v>4</v>
      </c>
      <c r="D73" s="13">
        <v>886882221.98000002</v>
      </c>
    </row>
    <row r="74" spans="1:4" x14ac:dyDescent="0.25">
      <c r="A74" t="s">
        <v>23</v>
      </c>
      <c r="B74">
        <v>20741029</v>
      </c>
      <c r="C74">
        <v>4</v>
      </c>
      <c r="D74" s="13">
        <v>833337241.03999996</v>
      </c>
    </row>
    <row r="75" spans="1:4" x14ac:dyDescent="0.25">
      <c r="A75" t="s">
        <v>23</v>
      </c>
      <c r="B75">
        <v>20741105</v>
      </c>
      <c r="C75">
        <v>4</v>
      </c>
      <c r="D75" s="13">
        <v>10764294.779999999</v>
      </c>
    </row>
    <row r="76" spans="1:4" x14ac:dyDescent="0.25">
      <c r="A76" t="s">
        <v>23</v>
      </c>
      <c r="B76">
        <v>20741109</v>
      </c>
      <c r="C76">
        <v>4</v>
      </c>
      <c r="D76" s="13">
        <v>1474935119.29</v>
      </c>
    </row>
    <row r="77" spans="1:4" x14ac:dyDescent="0.25">
      <c r="A77" t="s">
        <v>23</v>
      </c>
      <c r="B77">
        <v>20741116</v>
      </c>
      <c r="C77">
        <v>4</v>
      </c>
      <c r="D77" s="13">
        <v>948216827.13999999</v>
      </c>
    </row>
    <row r="78" spans="1:4" x14ac:dyDescent="0.25">
      <c r="A78" t="s">
        <v>23</v>
      </c>
      <c r="B78">
        <v>20741117</v>
      </c>
      <c r="C78">
        <v>4</v>
      </c>
      <c r="D78" s="13">
        <v>81468526.109999999</v>
      </c>
    </row>
    <row r="79" spans="1:4" x14ac:dyDescent="0.25">
      <c r="A79" t="s">
        <v>23</v>
      </c>
      <c r="B79">
        <v>20741118</v>
      </c>
      <c r="C79">
        <v>4</v>
      </c>
      <c r="D79" s="13">
        <v>396483575.31999999</v>
      </c>
    </row>
    <row r="80" spans="1:4" x14ac:dyDescent="0.25">
      <c r="A80" t="s">
        <v>23</v>
      </c>
      <c r="B80">
        <v>20741125</v>
      </c>
      <c r="C80">
        <v>4</v>
      </c>
      <c r="D80" s="13">
        <v>858135012.66999996</v>
      </c>
    </row>
    <row r="81" spans="1:4" x14ac:dyDescent="0.25">
      <c r="A81" t="s">
        <v>23</v>
      </c>
      <c r="B81">
        <v>20741216</v>
      </c>
      <c r="C81">
        <v>4</v>
      </c>
      <c r="D81" s="13">
        <v>845432340.62</v>
      </c>
    </row>
    <row r="82" spans="1:4" x14ac:dyDescent="0.25">
      <c r="A82" t="s">
        <v>23</v>
      </c>
      <c r="B82">
        <v>20741218</v>
      </c>
      <c r="C82">
        <v>4</v>
      </c>
      <c r="D82" s="13">
        <v>1588760536.9200001</v>
      </c>
    </row>
    <row r="83" spans="1:4" x14ac:dyDescent="0.25">
      <c r="A83" t="s">
        <v>23</v>
      </c>
      <c r="B83">
        <v>20741223</v>
      </c>
      <c r="C83">
        <v>4</v>
      </c>
      <c r="D83" s="13">
        <v>616612078.51999998</v>
      </c>
    </row>
    <row r="84" spans="1:4" x14ac:dyDescent="0.25">
      <c r="A84" t="s">
        <v>23</v>
      </c>
      <c r="B84">
        <v>20750105</v>
      </c>
      <c r="C84">
        <v>4</v>
      </c>
      <c r="D84" s="13">
        <v>484356445.42000002</v>
      </c>
    </row>
    <row r="85" spans="1:4" x14ac:dyDescent="0.25">
      <c r="A85" t="s">
        <v>23</v>
      </c>
      <c r="B85">
        <v>20750124</v>
      </c>
      <c r="C85">
        <v>4</v>
      </c>
      <c r="D85" s="13">
        <v>1026076864.5</v>
      </c>
    </row>
    <row r="86" spans="1:4" x14ac:dyDescent="0.25">
      <c r="A86" t="s">
        <v>23</v>
      </c>
      <c r="B86">
        <v>20750130</v>
      </c>
      <c r="C86">
        <v>4</v>
      </c>
      <c r="D86" s="13">
        <v>270248431.94</v>
      </c>
    </row>
    <row r="87" spans="1:4" x14ac:dyDescent="0.25">
      <c r="A87" t="s">
        <v>23</v>
      </c>
      <c r="B87">
        <v>20750204</v>
      </c>
      <c r="C87">
        <v>4</v>
      </c>
      <c r="D87" s="13">
        <v>421697548.07999998</v>
      </c>
    </row>
    <row r="88" spans="1:4" x14ac:dyDescent="0.25">
      <c r="A88" t="s">
        <v>23</v>
      </c>
      <c r="B88">
        <v>20750223</v>
      </c>
      <c r="C88">
        <v>4</v>
      </c>
      <c r="D88" s="13">
        <v>1629007192.55</v>
      </c>
    </row>
    <row r="89" spans="1:4" x14ac:dyDescent="0.25">
      <c r="A89" t="s">
        <v>23</v>
      </c>
      <c r="B89">
        <v>20750229</v>
      </c>
      <c r="C89">
        <v>4</v>
      </c>
      <c r="D89" s="13">
        <v>2742962836.0799999</v>
      </c>
    </row>
    <row r="90" spans="1:4" x14ac:dyDescent="0.25">
      <c r="A90" t="s">
        <v>23</v>
      </c>
      <c r="B90">
        <v>20750230</v>
      </c>
      <c r="C90">
        <v>4</v>
      </c>
      <c r="D90" s="13">
        <v>1438751634.05</v>
      </c>
    </row>
    <row r="91" spans="1:4" x14ac:dyDescent="0.25">
      <c r="A91" t="s">
        <v>23</v>
      </c>
      <c r="B91">
        <v>20750307</v>
      </c>
      <c r="C91">
        <v>4</v>
      </c>
      <c r="D91" s="13">
        <v>1138132499.9000001</v>
      </c>
    </row>
    <row r="92" spans="1:4" x14ac:dyDescent="0.25">
      <c r="A92" t="s">
        <v>23</v>
      </c>
      <c r="B92">
        <v>20750311</v>
      </c>
      <c r="C92">
        <v>4</v>
      </c>
      <c r="D92" s="13">
        <v>1568903336.02</v>
      </c>
    </row>
    <row r="93" spans="1:4" x14ac:dyDescent="0.25">
      <c r="A93" t="s">
        <v>23</v>
      </c>
      <c r="B93">
        <v>20750312</v>
      </c>
      <c r="C93">
        <v>4</v>
      </c>
      <c r="D93" s="13">
        <v>951902921.45000005</v>
      </c>
    </row>
    <row r="94" spans="1:4" x14ac:dyDescent="0.25">
      <c r="A94" t="s">
        <v>23</v>
      </c>
      <c r="B94">
        <v>20750316</v>
      </c>
      <c r="C94">
        <v>4</v>
      </c>
      <c r="D94" s="13">
        <v>161045815.93000001</v>
      </c>
    </row>
    <row r="95" spans="1:4" x14ac:dyDescent="0.25">
      <c r="A95" t="s">
        <v>23</v>
      </c>
      <c r="B95">
        <v>20750327</v>
      </c>
      <c r="C95">
        <v>4</v>
      </c>
      <c r="D95" s="13">
        <v>4432196215.1300001</v>
      </c>
    </row>
    <row r="96" spans="1:4" x14ac:dyDescent="0.25">
      <c r="A96" t="s">
        <v>23</v>
      </c>
      <c r="B96">
        <v>20750328</v>
      </c>
      <c r="C96">
        <v>4</v>
      </c>
      <c r="D96" s="13">
        <v>5315843100.75</v>
      </c>
    </row>
    <row r="97" spans="1:4" x14ac:dyDescent="0.25">
      <c r="A97" t="s">
        <v>23</v>
      </c>
      <c r="B97">
        <v>20750401</v>
      </c>
      <c r="C97">
        <v>4</v>
      </c>
      <c r="D97" s="13">
        <v>-46299391.049999997</v>
      </c>
    </row>
    <row r="98" spans="1:4" x14ac:dyDescent="0.25">
      <c r="A98" t="s">
        <v>23</v>
      </c>
      <c r="B98">
        <v>20750403</v>
      </c>
      <c r="C98">
        <v>4</v>
      </c>
      <c r="D98" s="13">
        <v>-14291474</v>
      </c>
    </row>
    <row r="99" spans="1:4" x14ac:dyDescent="0.25">
      <c r="A99" t="s">
        <v>23</v>
      </c>
      <c r="B99">
        <v>20750412</v>
      </c>
      <c r="C99">
        <v>4</v>
      </c>
      <c r="D99" s="13">
        <v>127350206.88</v>
      </c>
    </row>
    <row r="100" spans="1:4" x14ac:dyDescent="0.25">
      <c r="A100" t="s">
        <v>23</v>
      </c>
      <c r="B100">
        <v>20750422</v>
      </c>
      <c r="C100">
        <v>4</v>
      </c>
      <c r="D100" s="13">
        <v>-50645</v>
      </c>
    </row>
    <row r="101" spans="1:4" x14ac:dyDescent="0.25">
      <c r="A101" t="s">
        <v>23</v>
      </c>
      <c r="B101">
        <v>20750424</v>
      </c>
      <c r="C101">
        <v>4</v>
      </c>
      <c r="D101" s="13">
        <v>42961076.890000001</v>
      </c>
    </row>
    <row r="102" spans="1:4" x14ac:dyDescent="0.25">
      <c r="A102" t="s">
        <v>23</v>
      </c>
      <c r="B102">
        <v>20750430</v>
      </c>
      <c r="C102">
        <v>4</v>
      </c>
      <c r="D102" s="13">
        <v>8437076</v>
      </c>
    </row>
    <row r="103" spans="1:4" x14ac:dyDescent="0.25">
      <c r="A103" t="s">
        <v>23</v>
      </c>
      <c r="B103">
        <v>20750523</v>
      </c>
      <c r="C103">
        <v>4</v>
      </c>
      <c r="D103" s="13">
        <v>183699401</v>
      </c>
    </row>
    <row r="104" spans="1:4" x14ac:dyDescent="0.25">
      <c r="A104" t="s">
        <v>23</v>
      </c>
      <c r="B104">
        <v>20750607</v>
      </c>
      <c r="C104">
        <v>4</v>
      </c>
      <c r="D104" s="13">
        <v>40525569.640000001</v>
      </c>
    </row>
    <row r="105" spans="1:4" x14ac:dyDescent="0.25">
      <c r="A105" t="s">
        <v>23</v>
      </c>
      <c r="B105">
        <v>20750709</v>
      </c>
      <c r="C105">
        <v>4</v>
      </c>
      <c r="D105" s="13">
        <v>0</v>
      </c>
    </row>
    <row r="106" spans="1:4" x14ac:dyDescent="0.25">
      <c r="A106" t="s">
        <v>22</v>
      </c>
      <c r="B106">
        <v>20730503</v>
      </c>
      <c r="C106">
        <v>4</v>
      </c>
      <c r="D106" s="13">
        <v>113766770</v>
      </c>
    </row>
    <row r="107" spans="1:4" x14ac:dyDescent="0.25">
      <c r="A107" t="s">
        <v>22</v>
      </c>
      <c r="B107">
        <v>20730523</v>
      </c>
      <c r="C107">
        <v>4</v>
      </c>
      <c r="D107" s="13">
        <v>88565349.049999997</v>
      </c>
    </row>
    <row r="108" spans="1:4" x14ac:dyDescent="0.25">
      <c r="A108" t="s">
        <v>22</v>
      </c>
      <c r="B108">
        <v>20730530</v>
      </c>
      <c r="C108">
        <v>4</v>
      </c>
      <c r="D108" s="13">
        <v>54510712.82</v>
      </c>
    </row>
    <row r="109" spans="1:4" x14ac:dyDescent="0.25">
      <c r="A109" t="s">
        <v>22</v>
      </c>
      <c r="B109">
        <v>20730708</v>
      </c>
      <c r="C109">
        <v>4</v>
      </c>
      <c r="D109" s="13">
        <v>173624074.12</v>
      </c>
    </row>
    <row r="110" spans="1:4" x14ac:dyDescent="0.25">
      <c r="A110" t="s">
        <v>22</v>
      </c>
      <c r="B110">
        <v>20730718</v>
      </c>
      <c r="C110">
        <v>4</v>
      </c>
      <c r="D110" s="13">
        <v>67490000.629999995</v>
      </c>
    </row>
    <row r="111" spans="1:4" x14ac:dyDescent="0.25">
      <c r="A111" t="s">
        <v>22</v>
      </c>
      <c r="B111">
        <v>20730808</v>
      </c>
      <c r="C111">
        <v>4</v>
      </c>
      <c r="D111" s="13">
        <v>112770550.01000001</v>
      </c>
    </row>
    <row r="112" spans="1:4" x14ac:dyDescent="0.25">
      <c r="A112" t="s">
        <v>22</v>
      </c>
      <c r="B112">
        <v>20730814</v>
      </c>
      <c r="C112">
        <v>4</v>
      </c>
      <c r="D112" s="13">
        <v>225262364.88999999</v>
      </c>
    </row>
    <row r="113" spans="1:4" x14ac:dyDescent="0.25">
      <c r="A113" t="s">
        <v>22</v>
      </c>
      <c r="B113">
        <v>20730820</v>
      </c>
      <c r="C113">
        <v>4</v>
      </c>
      <c r="D113" s="13">
        <v>359559930.57999998</v>
      </c>
    </row>
    <row r="114" spans="1:4" x14ac:dyDescent="0.25">
      <c r="A114" t="s">
        <v>22</v>
      </c>
      <c r="B114">
        <v>20730826</v>
      </c>
      <c r="C114">
        <v>4</v>
      </c>
      <c r="D114" s="13">
        <v>239160261.80000001</v>
      </c>
    </row>
    <row r="115" spans="1:4" x14ac:dyDescent="0.25">
      <c r="A115" t="s">
        <v>22</v>
      </c>
      <c r="B115">
        <v>20730829</v>
      </c>
      <c r="C115">
        <v>4</v>
      </c>
      <c r="D115" s="13">
        <v>619662809.17999995</v>
      </c>
    </row>
    <row r="116" spans="1:4" x14ac:dyDescent="0.25">
      <c r="A116" t="s">
        <v>22</v>
      </c>
      <c r="B116">
        <v>20730922</v>
      </c>
      <c r="C116">
        <v>4</v>
      </c>
      <c r="D116" s="13">
        <v>1131428790.45</v>
      </c>
    </row>
    <row r="117" spans="1:4" x14ac:dyDescent="0.25">
      <c r="A117" t="s">
        <v>22</v>
      </c>
      <c r="B117">
        <v>20730923</v>
      </c>
      <c r="C117">
        <v>4</v>
      </c>
      <c r="D117" s="13">
        <v>1406843</v>
      </c>
    </row>
    <row r="118" spans="1:4" x14ac:dyDescent="0.25">
      <c r="A118" t="s">
        <v>22</v>
      </c>
      <c r="B118">
        <v>20731009</v>
      </c>
      <c r="C118">
        <v>4</v>
      </c>
      <c r="D118" s="13">
        <v>262239634.30000001</v>
      </c>
    </row>
    <row r="119" spans="1:4" x14ac:dyDescent="0.25">
      <c r="A119" t="s">
        <v>22</v>
      </c>
      <c r="B119">
        <v>20731111</v>
      </c>
      <c r="C119">
        <v>4</v>
      </c>
      <c r="D119" s="13">
        <v>487768832.74000001</v>
      </c>
    </row>
    <row r="120" spans="1:4" x14ac:dyDescent="0.25">
      <c r="A120" t="s">
        <v>22</v>
      </c>
      <c r="B120">
        <v>20731202</v>
      </c>
      <c r="C120">
        <v>4</v>
      </c>
      <c r="D120" s="13">
        <v>269525186.26999998</v>
      </c>
    </row>
    <row r="121" spans="1:4" x14ac:dyDescent="0.25">
      <c r="A121" t="s">
        <v>22</v>
      </c>
      <c r="B121">
        <v>20731209</v>
      </c>
      <c r="C121">
        <v>4</v>
      </c>
      <c r="D121" s="13">
        <v>486067597.88</v>
      </c>
    </row>
    <row r="122" spans="1:4" x14ac:dyDescent="0.25">
      <c r="A122" t="s">
        <v>22</v>
      </c>
      <c r="B122">
        <v>20731211</v>
      </c>
      <c r="C122">
        <v>4</v>
      </c>
      <c r="D122" s="13">
        <v>317009100.38</v>
      </c>
    </row>
    <row r="123" spans="1:4" x14ac:dyDescent="0.25">
      <c r="A123" t="s">
        <v>22</v>
      </c>
      <c r="B123">
        <v>20731214</v>
      </c>
      <c r="C123">
        <v>4</v>
      </c>
      <c r="D123" s="13">
        <v>285099820.47000003</v>
      </c>
    </row>
    <row r="124" spans="1:4" x14ac:dyDescent="0.25">
      <c r="A124" t="s">
        <v>22</v>
      </c>
      <c r="B124">
        <v>20731215</v>
      </c>
      <c r="C124">
        <v>4</v>
      </c>
      <c r="D124" s="13">
        <v>325544605.72000003</v>
      </c>
    </row>
    <row r="125" spans="1:4" x14ac:dyDescent="0.25">
      <c r="A125" t="s">
        <v>22</v>
      </c>
      <c r="B125">
        <v>20731220</v>
      </c>
      <c r="C125">
        <v>4</v>
      </c>
      <c r="D125" s="13">
        <v>817942116.75999999</v>
      </c>
    </row>
    <row r="126" spans="1:4" x14ac:dyDescent="0.25">
      <c r="A126" t="s">
        <v>22</v>
      </c>
      <c r="B126">
        <v>20731228</v>
      </c>
      <c r="C126">
        <v>4</v>
      </c>
      <c r="D126" s="13">
        <v>748752738.27999997</v>
      </c>
    </row>
    <row r="127" spans="1:4" x14ac:dyDescent="0.25">
      <c r="A127" t="s">
        <v>22</v>
      </c>
      <c r="B127">
        <v>20731229</v>
      </c>
      <c r="C127">
        <v>4</v>
      </c>
      <c r="D127" s="13">
        <v>1125781192.4300001</v>
      </c>
    </row>
    <row r="128" spans="1:4" x14ac:dyDescent="0.25">
      <c r="A128" t="s">
        <v>22</v>
      </c>
      <c r="B128">
        <v>20740110</v>
      </c>
      <c r="C128">
        <v>4</v>
      </c>
      <c r="D128" s="13">
        <v>802838853.97000003</v>
      </c>
    </row>
    <row r="129" spans="1:4" x14ac:dyDescent="0.25">
      <c r="A129" t="s">
        <v>22</v>
      </c>
      <c r="B129">
        <v>20740121</v>
      </c>
      <c r="C129">
        <v>4</v>
      </c>
      <c r="D129" s="13">
        <v>681925257.02999997</v>
      </c>
    </row>
    <row r="130" spans="1:4" x14ac:dyDescent="0.25">
      <c r="A130" t="s">
        <v>22</v>
      </c>
      <c r="B130">
        <v>20740201</v>
      </c>
      <c r="C130">
        <v>4</v>
      </c>
      <c r="D130" s="13">
        <v>223512677.65000001</v>
      </c>
    </row>
    <row r="131" spans="1:4" x14ac:dyDescent="0.25">
      <c r="A131" t="s">
        <v>22</v>
      </c>
      <c r="B131">
        <v>20740202</v>
      </c>
      <c r="C131">
        <v>4</v>
      </c>
      <c r="D131" s="13">
        <v>208777784.34999999</v>
      </c>
    </row>
    <row r="132" spans="1:4" x14ac:dyDescent="0.25">
      <c r="A132" t="s">
        <v>22</v>
      </c>
      <c r="B132">
        <v>20740210</v>
      </c>
      <c r="C132">
        <v>4</v>
      </c>
      <c r="D132" s="13">
        <v>993626369.41999996</v>
      </c>
    </row>
    <row r="133" spans="1:4" x14ac:dyDescent="0.25">
      <c r="A133" t="s">
        <v>22</v>
      </c>
      <c r="B133">
        <v>20740317</v>
      </c>
      <c r="C133">
        <v>4</v>
      </c>
      <c r="D133" s="13">
        <v>84608495.209999993</v>
      </c>
    </row>
    <row r="134" spans="1:4" x14ac:dyDescent="0.25">
      <c r="A134" t="s">
        <v>22</v>
      </c>
      <c r="B134">
        <v>20740405</v>
      </c>
      <c r="C134">
        <v>4</v>
      </c>
      <c r="D134" s="13">
        <v>153534753.40000001</v>
      </c>
    </row>
    <row r="135" spans="1:4" x14ac:dyDescent="0.25">
      <c r="A135" t="s">
        <v>22</v>
      </c>
      <c r="B135">
        <v>20740429</v>
      </c>
      <c r="C135">
        <v>4</v>
      </c>
      <c r="D135" s="13">
        <v>2013123.63</v>
      </c>
    </row>
    <row r="136" spans="1:4" x14ac:dyDescent="0.25">
      <c r="A136" t="s">
        <v>22</v>
      </c>
      <c r="B136">
        <v>20740504</v>
      </c>
      <c r="C136">
        <v>4</v>
      </c>
      <c r="D136" s="13">
        <v>-100187.25</v>
      </c>
    </row>
    <row r="137" spans="1:4" x14ac:dyDescent="0.25">
      <c r="A137" t="s">
        <v>23</v>
      </c>
      <c r="B137">
        <v>20740507</v>
      </c>
      <c r="C137">
        <v>4</v>
      </c>
      <c r="D137" s="13">
        <v>24416930.059999999</v>
      </c>
    </row>
    <row r="138" spans="1:4" x14ac:dyDescent="0.25">
      <c r="A138" t="s">
        <v>22</v>
      </c>
      <c r="B138">
        <v>20740509</v>
      </c>
      <c r="C138">
        <v>4</v>
      </c>
      <c r="D138" s="13">
        <v>271782348.76999998</v>
      </c>
    </row>
    <row r="139" spans="1:4" x14ac:dyDescent="0.25">
      <c r="A139" t="s">
        <v>22</v>
      </c>
      <c r="B139">
        <v>20740512</v>
      </c>
      <c r="C139">
        <v>4</v>
      </c>
      <c r="D139" s="13">
        <v>71224574</v>
      </c>
    </row>
    <row r="140" spans="1:4" x14ac:dyDescent="0.25">
      <c r="A140" t="s">
        <v>23</v>
      </c>
      <c r="B140">
        <v>20740516</v>
      </c>
      <c r="C140">
        <v>4</v>
      </c>
      <c r="D140" s="13">
        <v>48056316.979999997</v>
      </c>
    </row>
    <row r="141" spans="1:4" x14ac:dyDescent="0.25">
      <c r="A141" t="s">
        <v>22</v>
      </c>
      <c r="B141">
        <v>20740524</v>
      </c>
      <c r="C141">
        <v>4</v>
      </c>
      <c r="D141" s="13">
        <v>19280883.609999999</v>
      </c>
    </row>
    <row r="142" spans="1:4" x14ac:dyDescent="0.25">
      <c r="A142" t="s">
        <v>23</v>
      </c>
      <c r="B142">
        <v>20740603</v>
      </c>
      <c r="C142">
        <v>4</v>
      </c>
      <c r="D142" s="13">
        <v>470109243.56999999</v>
      </c>
    </row>
    <row r="143" spans="1:4" x14ac:dyDescent="0.25">
      <c r="A143" t="s">
        <v>23</v>
      </c>
      <c r="B143">
        <v>20740605</v>
      </c>
      <c r="C143">
        <v>4</v>
      </c>
      <c r="D143" s="13">
        <v>48254529.259999998</v>
      </c>
    </row>
    <row r="144" spans="1:4" x14ac:dyDescent="0.25">
      <c r="A144" t="s">
        <v>22</v>
      </c>
      <c r="B144">
        <v>20740608</v>
      </c>
      <c r="C144">
        <v>4</v>
      </c>
      <c r="D144" s="13">
        <v>-7145350</v>
      </c>
    </row>
    <row r="145" spans="1:4" x14ac:dyDescent="0.25">
      <c r="A145" t="s">
        <v>23</v>
      </c>
      <c r="B145">
        <v>20740618</v>
      </c>
      <c r="C145">
        <v>4</v>
      </c>
      <c r="D145" s="13">
        <v>23769648.66</v>
      </c>
    </row>
    <row r="146" spans="1:4" x14ac:dyDescent="0.25">
      <c r="A146" t="s">
        <v>22</v>
      </c>
      <c r="B146">
        <v>20740621</v>
      </c>
      <c r="C146">
        <v>4</v>
      </c>
      <c r="D146" s="13">
        <v>-328152</v>
      </c>
    </row>
    <row r="147" spans="1:4" x14ac:dyDescent="0.25">
      <c r="A147" t="s">
        <v>23</v>
      </c>
      <c r="B147">
        <v>20740628</v>
      </c>
      <c r="C147">
        <v>4</v>
      </c>
      <c r="D147" s="13">
        <v>5603364.3300000001</v>
      </c>
    </row>
    <row r="148" spans="1:4" x14ac:dyDescent="0.25">
      <c r="A148" t="s">
        <v>22</v>
      </c>
      <c r="B148">
        <v>20740707</v>
      </c>
      <c r="C148">
        <v>4</v>
      </c>
      <c r="D148" s="13">
        <v>0</v>
      </c>
    </row>
    <row r="149" spans="1:4" x14ac:dyDescent="0.25">
      <c r="A149" t="s">
        <v>22</v>
      </c>
      <c r="B149">
        <v>20740710</v>
      </c>
      <c r="C149">
        <v>4</v>
      </c>
      <c r="D149" s="13">
        <v>0</v>
      </c>
    </row>
    <row r="150" spans="1:4" x14ac:dyDescent="0.25">
      <c r="A150" t="s">
        <v>22</v>
      </c>
      <c r="B150">
        <v>20740724</v>
      </c>
      <c r="C150">
        <v>4</v>
      </c>
      <c r="D150" s="13">
        <v>568645.27</v>
      </c>
    </row>
    <row r="151" spans="1:4" x14ac:dyDescent="0.25">
      <c r="A151" t="s">
        <v>23</v>
      </c>
      <c r="B151">
        <v>20740726</v>
      </c>
      <c r="C151">
        <v>4</v>
      </c>
      <c r="D151" s="13">
        <v>371316352.51999998</v>
      </c>
    </row>
    <row r="152" spans="1:4" x14ac:dyDescent="0.25">
      <c r="A152" t="s">
        <v>23</v>
      </c>
      <c r="B152">
        <v>20740730</v>
      </c>
      <c r="C152">
        <v>4</v>
      </c>
      <c r="D152" s="13">
        <v>745093244.15999997</v>
      </c>
    </row>
    <row r="153" spans="1:4" x14ac:dyDescent="0.25">
      <c r="A153" t="s">
        <v>23</v>
      </c>
      <c r="B153">
        <v>20740806</v>
      </c>
      <c r="C153">
        <v>4</v>
      </c>
      <c r="D153" s="13">
        <v>185845913.88999999</v>
      </c>
    </row>
    <row r="154" spans="1:4" x14ac:dyDescent="0.25">
      <c r="A154" t="s">
        <v>23</v>
      </c>
      <c r="B154">
        <v>20740818</v>
      </c>
      <c r="C154">
        <v>4</v>
      </c>
      <c r="D154" s="13">
        <v>491505489.81999999</v>
      </c>
    </row>
    <row r="155" spans="1:4" x14ac:dyDescent="0.25">
      <c r="A155" t="s">
        <v>23</v>
      </c>
      <c r="B155">
        <v>20740904</v>
      </c>
      <c r="C155">
        <v>4</v>
      </c>
      <c r="D155" s="13">
        <v>1374592898.8900001</v>
      </c>
    </row>
    <row r="156" spans="1:4" x14ac:dyDescent="0.25">
      <c r="A156" t="s">
        <v>23</v>
      </c>
      <c r="B156">
        <v>20740905</v>
      </c>
      <c r="C156">
        <v>4</v>
      </c>
      <c r="D156" s="13">
        <v>734273278.25999999</v>
      </c>
    </row>
    <row r="157" spans="1:4" x14ac:dyDescent="0.25">
      <c r="A157" t="s">
        <v>23</v>
      </c>
      <c r="B157">
        <v>20740917</v>
      </c>
      <c r="C157">
        <v>4</v>
      </c>
      <c r="D157" s="13">
        <v>1331848210.4200001</v>
      </c>
    </row>
    <row r="158" spans="1:4" x14ac:dyDescent="0.25">
      <c r="A158" t="s">
        <v>23</v>
      </c>
      <c r="B158">
        <v>20740925</v>
      </c>
      <c r="C158">
        <v>4</v>
      </c>
      <c r="D158" s="13">
        <v>836276061.92999995</v>
      </c>
    </row>
    <row r="159" spans="1:4" x14ac:dyDescent="0.25">
      <c r="A159" t="s">
        <v>23</v>
      </c>
      <c r="B159">
        <v>20740926</v>
      </c>
      <c r="C159">
        <v>4</v>
      </c>
      <c r="D159" s="13">
        <v>711080241.94000006</v>
      </c>
    </row>
    <row r="160" spans="1:4" x14ac:dyDescent="0.25">
      <c r="A160" t="s">
        <v>23</v>
      </c>
      <c r="B160">
        <v>20741016</v>
      </c>
      <c r="C160">
        <v>4</v>
      </c>
      <c r="D160" s="13">
        <v>305075</v>
      </c>
    </row>
    <row r="161" spans="1:4" x14ac:dyDescent="0.25">
      <c r="A161" t="s">
        <v>23</v>
      </c>
      <c r="B161">
        <v>20741102</v>
      </c>
      <c r="C161">
        <v>4</v>
      </c>
      <c r="D161" s="13">
        <v>559053588.37</v>
      </c>
    </row>
    <row r="162" spans="1:4" x14ac:dyDescent="0.25">
      <c r="A162" t="s">
        <v>23</v>
      </c>
      <c r="B162">
        <v>20741108</v>
      </c>
      <c r="C162">
        <v>4</v>
      </c>
      <c r="D162" s="13">
        <v>774923366.02999997</v>
      </c>
    </row>
    <row r="163" spans="1:4" x14ac:dyDescent="0.25">
      <c r="A163" t="s">
        <v>23</v>
      </c>
      <c r="B163">
        <v>20741123</v>
      </c>
      <c r="C163">
        <v>4</v>
      </c>
      <c r="D163" s="13">
        <v>500346649.88999999</v>
      </c>
    </row>
    <row r="164" spans="1:4" x14ac:dyDescent="0.25">
      <c r="A164" t="s">
        <v>23</v>
      </c>
      <c r="B164">
        <v>20741130</v>
      </c>
      <c r="C164">
        <v>4</v>
      </c>
      <c r="D164" s="13">
        <v>1951924497.1400001</v>
      </c>
    </row>
    <row r="165" spans="1:4" x14ac:dyDescent="0.25">
      <c r="A165" t="s">
        <v>23</v>
      </c>
      <c r="B165">
        <v>20741202</v>
      </c>
      <c r="C165">
        <v>4</v>
      </c>
      <c r="D165" s="13">
        <v>1068814182.4299999</v>
      </c>
    </row>
    <row r="166" spans="1:4" x14ac:dyDescent="0.25">
      <c r="A166" t="s">
        <v>23</v>
      </c>
      <c r="B166">
        <v>20741203</v>
      </c>
      <c r="C166">
        <v>4</v>
      </c>
      <c r="D166" s="13">
        <v>14337448.619999999</v>
      </c>
    </row>
    <row r="167" spans="1:4" x14ac:dyDescent="0.25">
      <c r="A167" t="s">
        <v>23</v>
      </c>
      <c r="B167">
        <v>20741211</v>
      </c>
      <c r="C167">
        <v>4</v>
      </c>
      <c r="D167" s="13">
        <v>0</v>
      </c>
    </row>
    <row r="168" spans="1:4" x14ac:dyDescent="0.25">
      <c r="A168" t="s">
        <v>23</v>
      </c>
      <c r="B168">
        <v>20741217</v>
      </c>
      <c r="C168">
        <v>4</v>
      </c>
      <c r="D168" s="13">
        <v>3000000</v>
      </c>
    </row>
    <row r="169" spans="1:4" x14ac:dyDescent="0.25">
      <c r="A169" t="s">
        <v>23</v>
      </c>
      <c r="B169">
        <v>20750111</v>
      </c>
      <c r="C169">
        <v>4</v>
      </c>
      <c r="D169" s="13">
        <v>458324957.25999999</v>
      </c>
    </row>
    <row r="170" spans="1:4" x14ac:dyDescent="0.25">
      <c r="A170" t="s">
        <v>23</v>
      </c>
      <c r="B170">
        <v>20750118</v>
      </c>
      <c r="C170">
        <v>4</v>
      </c>
      <c r="D170" s="13">
        <v>271164</v>
      </c>
    </row>
    <row r="171" spans="1:4" x14ac:dyDescent="0.25">
      <c r="A171" t="s">
        <v>23</v>
      </c>
      <c r="B171">
        <v>20750119</v>
      </c>
      <c r="C171">
        <v>4</v>
      </c>
      <c r="D171" s="13">
        <v>415035347.76999998</v>
      </c>
    </row>
    <row r="172" spans="1:4" x14ac:dyDescent="0.25">
      <c r="A172" t="s">
        <v>23</v>
      </c>
      <c r="B172">
        <v>20750205</v>
      </c>
      <c r="C172">
        <v>4</v>
      </c>
      <c r="D172" s="13">
        <v>652181.36</v>
      </c>
    </row>
    <row r="173" spans="1:4" x14ac:dyDescent="0.25">
      <c r="A173" t="s">
        <v>23</v>
      </c>
      <c r="B173">
        <v>20750207</v>
      </c>
      <c r="C173">
        <v>4</v>
      </c>
      <c r="D173" s="13">
        <v>569275804.49000001</v>
      </c>
    </row>
    <row r="174" spans="1:4" x14ac:dyDescent="0.25">
      <c r="A174" t="s">
        <v>23</v>
      </c>
      <c r="B174">
        <v>20750211</v>
      </c>
      <c r="C174">
        <v>4</v>
      </c>
      <c r="D174" s="13">
        <v>440642473.37</v>
      </c>
    </row>
    <row r="175" spans="1:4" x14ac:dyDescent="0.25">
      <c r="A175" t="s">
        <v>23</v>
      </c>
      <c r="B175">
        <v>20750217</v>
      </c>
      <c r="C175">
        <v>4</v>
      </c>
      <c r="D175" s="13">
        <v>707897724</v>
      </c>
    </row>
    <row r="176" spans="1:4" x14ac:dyDescent="0.25">
      <c r="A176" t="s">
        <v>23</v>
      </c>
      <c r="B176">
        <v>20750222</v>
      </c>
      <c r="C176">
        <v>4</v>
      </c>
      <c r="D176" s="13">
        <v>1050295626.8</v>
      </c>
    </row>
    <row r="177" spans="1:4" x14ac:dyDescent="0.25">
      <c r="A177" t="s">
        <v>23</v>
      </c>
      <c r="B177">
        <v>20750231</v>
      </c>
      <c r="C177">
        <v>4</v>
      </c>
      <c r="D177" s="13">
        <v>2144973540.6900001</v>
      </c>
    </row>
    <row r="178" spans="1:4" x14ac:dyDescent="0.25">
      <c r="A178" t="s">
        <v>23</v>
      </c>
      <c r="B178">
        <v>20750306</v>
      </c>
      <c r="C178">
        <v>4</v>
      </c>
      <c r="D178" s="13">
        <v>916663103.47000003</v>
      </c>
    </row>
    <row r="179" spans="1:4" x14ac:dyDescent="0.25">
      <c r="A179" t="s">
        <v>23</v>
      </c>
      <c r="B179">
        <v>20750317</v>
      </c>
      <c r="C179">
        <v>4</v>
      </c>
      <c r="D179" s="13">
        <v>1382705291.5899999</v>
      </c>
    </row>
    <row r="180" spans="1:4" x14ac:dyDescent="0.25">
      <c r="A180" t="s">
        <v>23</v>
      </c>
      <c r="B180">
        <v>20750332</v>
      </c>
      <c r="C180">
        <v>4</v>
      </c>
      <c r="D180" s="13">
        <v>12116109785.15</v>
      </c>
    </row>
    <row r="181" spans="1:4" x14ac:dyDescent="0.25">
      <c r="A181" t="s">
        <v>23</v>
      </c>
      <c r="B181">
        <v>20750416</v>
      </c>
      <c r="C181">
        <v>4</v>
      </c>
      <c r="D181" s="13">
        <v>-32175491</v>
      </c>
    </row>
    <row r="182" spans="1:4" x14ac:dyDescent="0.25">
      <c r="A182" t="s">
        <v>23</v>
      </c>
      <c r="B182">
        <v>20750431</v>
      </c>
      <c r="C182">
        <v>4</v>
      </c>
      <c r="D182" s="13">
        <v>-3308116</v>
      </c>
    </row>
    <row r="183" spans="1:4" x14ac:dyDescent="0.25">
      <c r="A183" t="s">
        <v>23</v>
      </c>
      <c r="B183">
        <v>20750503</v>
      </c>
      <c r="C183">
        <v>4</v>
      </c>
      <c r="D183" s="13">
        <v>0</v>
      </c>
    </row>
    <row r="184" spans="1:4" x14ac:dyDescent="0.25">
      <c r="A184" t="s">
        <v>23</v>
      </c>
      <c r="B184">
        <v>20750505</v>
      </c>
      <c r="C184">
        <v>4</v>
      </c>
      <c r="D184" s="13">
        <v>52339413.960000001</v>
      </c>
    </row>
    <row r="185" spans="1:4" x14ac:dyDescent="0.25">
      <c r="A185" t="s">
        <v>23</v>
      </c>
      <c r="B185">
        <v>20750515</v>
      </c>
      <c r="C185">
        <v>4</v>
      </c>
      <c r="D185" s="13">
        <v>2719000</v>
      </c>
    </row>
    <row r="186" spans="1:4" x14ac:dyDescent="0.25">
      <c r="A186" t="s">
        <v>23</v>
      </c>
      <c r="B186">
        <v>20750517</v>
      </c>
      <c r="C186">
        <v>4</v>
      </c>
      <c r="D186" s="13">
        <v>817714</v>
      </c>
    </row>
    <row r="187" spans="1:4" x14ac:dyDescent="0.25">
      <c r="A187" t="s">
        <v>23</v>
      </c>
      <c r="B187">
        <v>20750605</v>
      </c>
      <c r="C187">
        <v>4</v>
      </c>
      <c r="D187" s="13">
        <v>44458990</v>
      </c>
    </row>
    <row r="188" spans="1:4" x14ac:dyDescent="0.25">
      <c r="A188" t="s">
        <v>23</v>
      </c>
      <c r="B188">
        <v>20750610</v>
      </c>
      <c r="C188">
        <v>4</v>
      </c>
      <c r="D188" s="13">
        <v>7500000</v>
      </c>
    </row>
    <row r="189" spans="1:4" x14ac:dyDescent="0.25">
      <c r="A189" t="s">
        <v>23</v>
      </c>
      <c r="B189">
        <v>20750622</v>
      </c>
      <c r="C189">
        <v>4</v>
      </c>
      <c r="D189" s="13">
        <v>-634271813.08000004</v>
      </c>
    </row>
    <row r="190" spans="1:4" x14ac:dyDescent="0.25">
      <c r="A190" t="s">
        <v>22</v>
      </c>
      <c r="B190">
        <v>20730425</v>
      </c>
      <c r="C190">
        <v>4</v>
      </c>
      <c r="D190" s="13">
        <v>1050000</v>
      </c>
    </row>
    <row r="191" spans="1:4" x14ac:dyDescent="0.25">
      <c r="A191" t="s">
        <v>22</v>
      </c>
      <c r="B191">
        <v>20730506</v>
      </c>
      <c r="C191">
        <v>4</v>
      </c>
      <c r="D191" s="13">
        <v>74286317.280000001</v>
      </c>
    </row>
    <row r="192" spans="1:4" x14ac:dyDescent="0.25">
      <c r="A192" t="s">
        <v>22</v>
      </c>
      <c r="B192">
        <v>20730507</v>
      </c>
      <c r="C192">
        <v>4</v>
      </c>
      <c r="D192" s="13">
        <v>257490463.5</v>
      </c>
    </row>
    <row r="193" spans="1:4" x14ac:dyDescent="0.25">
      <c r="A193" t="s">
        <v>22</v>
      </c>
      <c r="B193">
        <v>20730513</v>
      </c>
      <c r="C193">
        <v>4</v>
      </c>
      <c r="D193" s="13">
        <v>15203723.460000001</v>
      </c>
    </row>
    <row r="194" spans="1:4" x14ac:dyDescent="0.25">
      <c r="A194" t="s">
        <v>22</v>
      </c>
      <c r="B194">
        <v>20730520</v>
      </c>
      <c r="C194">
        <v>4</v>
      </c>
      <c r="D194" s="13">
        <v>33964776.310000002</v>
      </c>
    </row>
    <row r="195" spans="1:4" x14ac:dyDescent="0.25">
      <c r="A195" t="s">
        <v>22</v>
      </c>
      <c r="B195">
        <v>20730602</v>
      </c>
      <c r="C195">
        <v>4</v>
      </c>
      <c r="D195" s="13">
        <v>136282879.25</v>
      </c>
    </row>
    <row r="196" spans="1:4" x14ac:dyDescent="0.25">
      <c r="A196" t="s">
        <v>22</v>
      </c>
      <c r="B196">
        <v>20730604</v>
      </c>
      <c r="C196">
        <v>4</v>
      </c>
      <c r="D196" s="13">
        <v>169216069.72</v>
      </c>
    </row>
    <row r="197" spans="1:4" x14ac:dyDescent="0.25">
      <c r="A197" t="s">
        <v>22</v>
      </c>
      <c r="B197">
        <v>20730613</v>
      </c>
      <c r="C197">
        <v>4</v>
      </c>
      <c r="D197" s="13">
        <v>203846586.13999999</v>
      </c>
    </row>
    <row r="198" spans="1:4" x14ac:dyDescent="0.25">
      <c r="A198" t="s">
        <v>22</v>
      </c>
      <c r="B198">
        <v>20730615</v>
      </c>
      <c r="C198">
        <v>4</v>
      </c>
      <c r="D198" s="13">
        <v>2128658</v>
      </c>
    </row>
    <row r="199" spans="1:4" x14ac:dyDescent="0.25">
      <c r="A199" t="s">
        <v>22</v>
      </c>
      <c r="B199">
        <v>20730618</v>
      </c>
      <c r="C199">
        <v>4</v>
      </c>
      <c r="D199" s="13">
        <v>1146021977.8299999</v>
      </c>
    </row>
    <row r="200" spans="1:4" x14ac:dyDescent="0.25">
      <c r="A200" t="s">
        <v>22</v>
      </c>
      <c r="B200">
        <v>20730701</v>
      </c>
      <c r="C200">
        <v>4</v>
      </c>
      <c r="D200" s="13">
        <v>39977517.740000002</v>
      </c>
    </row>
    <row r="201" spans="1:4" x14ac:dyDescent="0.25">
      <c r="A201" t="s">
        <v>22</v>
      </c>
      <c r="B201">
        <v>20730703</v>
      </c>
      <c r="C201">
        <v>4</v>
      </c>
      <c r="D201" s="13">
        <v>98949732.560000002</v>
      </c>
    </row>
    <row r="202" spans="1:4" x14ac:dyDescent="0.25">
      <c r="A202" t="s">
        <v>22</v>
      </c>
      <c r="B202">
        <v>20730707</v>
      </c>
      <c r="C202">
        <v>4</v>
      </c>
      <c r="D202" s="13">
        <v>229638174.46000001</v>
      </c>
    </row>
    <row r="203" spans="1:4" x14ac:dyDescent="0.25">
      <c r="A203" t="s">
        <v>22</v>
      </c>
      <c r="B203">
        <v>20730722</v>
      </c>
      <c r="C203">
        <v>4</v>
      </c>
      <c r="D203" s="13">
        <v>44496040.399999999</v>
      </c>
    </row>
    <row r="204" spans="1:4" x14ac:dyDescent="0.25">
      <c r="A204" t="s">
        <v>22</v>
      </c>
      <c r="B204">
        <v>20730807</v>
      </c>
      <c r="C204">
        <v>4</v>
      </c>
      <c r="D204" s="13">
        <v>1162712201.21</v>
      </c>
    </row>
    <row r="205" spans="1:4" x14ac:dyDescent="0.25">
      <c r="A205" t="s">
        <v>22</v>
      </c>
      <c r="B205">
        <v>20730812</v>
      </c>
      <c r="C205">
        <v>4</v>
      </c>
      <c r="D205" s="13">
        <v>173497340.69</v>
      </c>
    </row>
    <row r="206" spans="1:4" x14ac:dyDescent="0.25">
      <c r="A206" t="s">
        <v>22</v>
      </c>
      <c r="B206">
        <v>20730815</v>
      </c>
      <c r="C206">
        <v>4</v>
      </c>
      <c r="D206" s="13">
        <v>253749790.49000001</v>
      </c>
    </row>
    <row r="207" spans="1:4" x14ac:dyDescent="0.25">
      <c r="A207" t="s">
        <v>22</v>
      </c>
      <c r="B207">
        <v>20730822</v>
      </c>
      <c r="C207">
        <v>4</v>
      </c>
      <c r="D207" s="13">
        <v>305226602.57999998</v>
      </c>
    </row>
    <row r="208" spans="1:4" x14ac:dyDescent="0.25">
      <c r="A208" t="s">
        <v>22</v>
      </c>
      <c r="B208">
        <v>20730911</v>
      </c>
      <c r="C208">
        <v>4</v>
      </c>
      <c r="D208" s="13">
        <v>439554108.55000001</v>
      </c>
    </row>
    <row r="209" spans="1:4" x14ac:dyDescent="0.25">
      <c r="A209" t="s">
        <v>22</v>
      </c>
      <c r="B209">
        <v>20730918</v>
      </c>
      <c r="C209">
        <v>4</v>
      </c>
      <c r="D209" s="13">
        <v>491853981.91000003</v>
      </c>
    </row>
    <row r="210" spans="1:4" x14ac:dyDescent="0.25">
      <c r="A210" t="s">
        <v>22</v>
      </c>
      <c r="B210">
        <v>20730926</v>
      </c>
      <c r="C210">
        <v>4</v>
      </c>
      <c r="D210" s="13">
        <v>645098393.85000002</v>
      </c>
    </row>
    <row r="211" spans="1:4" x14ac:dyDescent="0.25">
      <c r="A211" t="s">
        <v>22</v>
      </c>
      <c r="B211">
        <v>20731010</v>
      </c>
      <c r="C211">
        <v>4</v>
      </c>
      <c r="D211" s="13">
        <v>352552670.42000002</v>
      </c>
    </row>
    <row r="212" spans="1:4" x14ac:dyDescent="0.25">
      <c r="A212" t="s">
        <v>22</v>
      </c>
      <c r="B212">
        <v>20731109</v>
      </c>
      <c r="C212">
        <v>4</v>
      </c>
      <c r="D212" s="13">
        <v>563780336.69000006</v>
      </c>
    </row>
    <row r="213" spans="1:4" x14ac:dyDescent="0.25">
      <c r="A213" t="s">
        <v>22</v>
      </c>
      <c r="B213">
        <v>20731112</v>
      </c>
      <c r="C213">
        <v>4</v>
      </c>
      <c r="D213" s="13">
        <v>885364693.16999996</v>
      </c>
    </row>
    <row r="214" spans="1:4" x14ac:dyDescent="0.25">
      <c r="A214" t="s">
        <v>22</v>
      </c>
      <c r="B214">
        <v>20731123</v>
      </c>
      <c r="C214">
        <v>4</v>
      </c>
      <c r="D214" s="13">
        <v>668473614.32000005</v>
      </c>
    </row>
    <row r="215" spans="1:4" x14ac:dyDescent="0.25">
      <c r="A215" t="s">
        <v>22</v>
      </c>
      <c r="B215">
        <v>20731125</v>
      </c>
      <c r="C215">
        <v>4</v>
      </c>
      <c r="D215" s="13">
        <v>77640863.219999999</v>
      </c>
    </row>
    <row r="216" spans="1:4" x14ac:dyDescent="0.25">
      <c r="A216" t="s">
        <v>22</v>
      </c>
      <c r="B216">
        <v>20740103</v>
      </c>
      <c r="C216">
        <v>4</v>
      </c>
      <c r="D216" s="13">
        <v>778657669.85000002</v>
      </c>
    </row>
    <row r="217" spans="1:4" x14ac:dyDescent="0.25">
      <c r="A217" t="s">
        <v>22</v>
      </c>
      <c r="B217">
        <v>20740106</v>
      </c>
      <c r="C217">
        <v>4</v>
      </c>
      <c r="D217" s="13">
        <v>596045258.20000005</v>
      </c>
    </row>
    <row r="218" spans="1:4" x14ac:dyDescent="0.25">
      <c r="A218" t="s">
        <v>22</v>
      </c>
      <c r="B218">
        <v>20740122</v>
      </c>
      <c r="C218">
        <v>4</v>
      </c>
      <c r="D218" s="13">
        <v>935032303.16999996</v>
      </c>
    </row>
    <row r="219" spans="1:4" x14ac:dyDescent="0.25">
      <c r="A219" t="s">
        <v>22</v>
      </c>
      <c r="B219">
        <v>20740123</v>
      </c>
      <c r="C219">
        <v>4</v>
      </c>
      <c r="D219" s="13">
        <v>27710403</v>
      </c>
    </row>
    <row r="220" spans="1:4" x14ac:dyDescent="0.25">
      <c r="A220" t="s">
        <v>22</v>
      </c>
      <c r="B220">
        <v>20740124</v>
      </c>
      <c r="C220">
        <v>4</v>
      </c>
      <c r="D220" s="13">
        <v>807172932.15999997</v>
      </c>
    </row>
    <row r="221" spans="1:4" x14ac:dyDescent="0.25">
      <c r="A221" t="s">
        <v>22</v>
      </c>
      <c r="B221">
        <v>20740219</v>
      </c>
      <c r="C221">
        <v>4</v>
      </c>
      <c r="D221" s="13">
        <v>671643593.05999994</v>
      </c>
    </row>
    <row r="222" spans="1:4" x14ac:dyDescent="0.25">
      <c r="A222" t="s">
        <v>22</v>
      </c>
      <c r="B222">
        <v>20740221</v>
      </c>
      <c r="C222">
        <v>4</v>
      </c>
      <c r="D222" s="13">
        <v>584632972.12</v>
      </c>
    </row>
    <row r="223" spans="1:4" x14ac:dyDescent="0.25">
      <c r="A223" t="s">
        <v>22</v>
      </c>
      <c r="B223">
        <v>20740223</v>
      </c>
      <c r="C223">
        <v>4</v>
      </c>
      <c r="D223" s="13">
        <v>1946651465.3399999</v>
      </c>
    </row>
    <row r="224" spans="1:4" x14ac:dyDescent="0.25">
      <c r="A224" t="s">
        <v>22</v>
      </c>
      <c r="B224">
        <v>20740226</v>
      </c>
      <c r="C224">
        <v>4</v>
      </c>
      <c r="D224" s="13">
        <v>695838751.38999999</v>
      </c>
    </row>
    <row r="225" spans="1:4" x14ac:dyDescent="0.25">
      <c r="A225" t="s">
        <v>22</v>
      </c>
      <c r="B225">
        <v>20740230</v>
      </c>
      <c r="C225">
        <v>4</v>
      </c>
      <c r="D225" s="13">
        <v>761665483.88999999</v>
      </c>
    </row>
    <row r="226" spans="1:4" x14ac:dyDescent="0.25">
      <c r="A226" t="s">
        <v>22</v>
      </c>
      <c r="B226">
        <v>20740231</v>
      </c>
      <c r="C226">
        <v>4</v>
      </c>
      <c r="D226" s="13">
        <v>1539643671.1900001</v>
      </c>
    </row>
    <row r="227" spans="1:4" x14ac:dyDescent="0.25">
      <c r="A227" t="s">
        <v>22</v>
      </c>
      <c r="B227">
        <v>20740303</v>
      </c>
      <c r="C227">
        <v>4</v>
      </c>
      <c r="D227" s="13">
        <v>482479</v>
      </c>
    </row>
    <row r="228" spans="1:4" x14ac:dyDescent="0.25">
      <c r="A228" t="s">
        <v>22</v>
      </c>
      <c r="B228">
        <v>20740304</v>
      </c>
      <c r="C228">
        <v>4</v>
      </c>
      <c r="D228" s="13">
        <v>652657290.88</v>
      </c>
    </row>
    <row r="229" spans="1:4" x14ac:dyDescent="0.25">
      <c r="A229" t="s">
        <v>22</v>
      </c>
      <c r="B229">
        <v>20740308</v>
      </c>
      <c r="C229">
        <v>4</v>
      </c>
      <c r="D229" s="13">
        <v>1120274897.7</v>
      </c>
    </row>
    <row r="230" spans="1:4" x14ac:dyDescent="0.25">
      <c r="A230" t="s">
        <v>22</v>
      </c>
      <c r="B230">
        <v>20740313</v>
      </c>
      <c r="C230">
        <v>4</v>
      </c>
      <c r="D230" s="13">
        <v>1025704355.55</v>
      </c>
    </row>
    <row r="231" spans="1:4" x14ac:dyDescent="0.25">
      <c r="A231" t="s">
        <v>22</v>
      </c>
      <c r="B231">
        <v>20740327</v>
      </c>
      <c r="C231">
        <v>4</v>
      </c>
      <c r="D231" s="13">
        <v>5271730344.5900002</v>
      </c>
    </row>
    <row r="232" spans="1:4" x14ac:dyDescent="0.25">
      <c r="A232" t="s">
        <v>22</v>
      </c>
      <c r="B232">
        <v>20740331</v>
      </c>
      <c r="C232">
        <v>4</v>
      </c>
      <c r="D232" s="13">
        <v>5857599824.3500004</v>
      </c>
    </row>
    <row r="233" spans="1:4" x14ac:dyDescent="0.25">
      <c r="A233" t="s">
        <v>23</v>
      </c>
      <c r="B233">
        <v>20740418</v>
      </c>
      <c r="C233">
        <v>4</v>
      </c>
      <c r="D233" s="13">
        <v>8878000</v>
      </c>
    </row>
    <row r="234" spans="1:4" x14ac:dyDescent="0.25">
      <c r="A234" t="s">
        <v>22</v>
      </c>
      <c r="B234">
        <v>20740419</v>
      </c>
      <c r="C234">
        <v>4</v>
      </c>
      <c r="D234" s="13">
        <v>-12808511.050000001</v>
      </c>
    </row>
    <row r="235" spans="1:4" x14ac:dyDescent="0.25">
      <c r="A235" t="s">
        <v>22</v>
      </c>
      <c r="B235">
        <v>20740424</v>
      </c>
      <c r="C235">
        <v>4</v>
      </c>
      <c r="D235" s="13">
        <v>-14710998.24</v>
      </c>
    </row>
    <row r="236" spans="1:4" x14ac:dyDescent="0.25">
      <c r="A236" t="s">
        <v>23</v>
      </c>
      <c r="B236">
        <v>20740431</v>
      </c>
      <c r="C236">
        <v>4</v>
      </c>
      <c r="D236" s="13">
        <v>3895160</v>
      </c>
    </row>
    <row r="237" spans="1:4" x14ac:dyDescent="0.25">
      <c r="A237" t="s">
        <v>22</v>
      </c>
      <c r="B237">
        <v>20740431</v>
      </c>
      <c r="C237">
        <v>4</v>
      </c>
      <c r="D237" s="13">
        <v>-800459</v>
      </c>
    </row>
    <row r="238" spans="1:4" x14ac:dyDescent="0.25">
      <c r="A238" t="s">
        <v>22</v>
      </c>
      <c r="B238">
        <v>20740502</v>
      </c>
      <c r="C238">
        <v>4</v>
      </c>
      <c r="D238" s="13">
        <v>-3110482</v>
      </c>
    </row>
    <row r="239" spans="1:4" x14ac:dyDescent="0.25">
      <c r="A239" t="s">
        <v>23</v>
      </c>
      <c r="B239">
        <v>20740503</v>
      </c>
      <c r="C239">
        <v>4</v>
      </c>
      <c r="D239" s="13">
        <v>1419390</v>
      </c>
    </row>
    <row r="240" spans="1:4" x14ac:dyDescent="0.25">
      <c r="A240" t="s">
        <v>23</v>
      </c>
      <c r="B240">
        <v>20740506</v>
      </c>
      <c r="C240">
        <v>4</v>
      </c>
      <c r="D240" s="13">
        <v>38080973</v>
      </c>
    </row>
    <row r="241" spans="1:4" x14ac:dyDescent="0.25">
      <c r="A241" t="s">
        <v>23</v>
      </c>
      <c r="B241">
        <v>20740512</v>
      </c>
      <c r="C241">
        <v>4</v>
      </c>
      <c r="D241" s="13">
        <v>35611351.649999999</v>
      </c>
    </row>
    <row r="242" spans="1:4" x14ac:dyDescent="0.25">
      <c r="A242" t="s">
        <v>23</v>
      </c>
      <c r="B242">
        <v>20740514</v>
      </c>
      <c r="C242">
        <v>4</v>
      </c>
      <c r="D242" s="13">
        <v>39127432.659999996</v>
      </c>
    </row>
    <row r="243" spans="1:4" x14ac:dyDescent="0.25">
      <c r="A243" t="s">
        <v>23</v>
      </c>
      <c r="B243">
        <v>20740523</v>
      </c>
      <c r="C243">
        <v>4</v>
      </c>
      <c r="D243" s="13">
        <v>123025360.84</v>
      </c>
    </row>
    <row r="244" spans="1:4" x14ac:dyDescent="0.25">
      <c r="A244" t="s">
        <v>22</v>
      </c>
      <c r="B244">
        <v>20740525</v>
      </c>
      <c r="C244">
        <v>4</v>
      </c>
      <c r="D244" s="13">
        <v>282810</v>
      </c>
    </row>
    <row r="245" spans="1:4" x14ac:dyDescent="0.25">
      <c r="A245" t="s">
        <v>22</v>
      </c>
      <c r="B245">
        <v>20740529</v>
      </c>
      <c r="C245">
        <v>4</v>
      </c>
      <c r="D245" s="13">
        <v>206685</v>
      </c>
    </row>
    <row r="246" spans="1:4" x14ac:dyDescent="0.25">
      <c r="A246" t="s">
        <v>23</v>
      </c>
      <c r="B246">
        <v>20740601</v>
      </c>
      <c r="C246">
        <v>4</v>
      </c>
      <c r="D246" s="13">
        <v>638993042.11000001</v>
      </c>
    </row>
    <row r="247" spans="1:4" x14ac:dyDescent="0.25">
      <c r="A247" t="s">
        <v>23</v>
      </c>
      <c r="B247">
        <v>20740608</v>
      </c>
      <c r="C247">
        <v>4</v>
      </c>
      <c r="D247" s="13">
        <v>1667224878.2</v>
      </c>
    </row>
    <row r="248" spans="1:4" x14ac:dyDescent="0.25">
      <c r="A248" t="s">
        <v>22</v>
      </c>
      <c r="B248">
        <v>20740629</v>
      </c>
      <c r="C248">
        <v>4</v>
      </c>
      <c r="D248" s="13">
        <v>0</v>
      </c>
    </row>
    <row r="249" spans="1:4" x14ac:dyDescent="0.25">
      <c r="A249" t="s">
        <v>23</v>
      </c>
      <c r="B249">
        <v>20740631</v>
      </c>
      <c r="C249">
        <v>4</v>
      </c>
      <c r="D249" s="13">
        <v>669289485.37</v>
      </c>
    </row>
    <row r="250" spans="1:4" x14ac:dyDescent="0.25">
      <c r="A250" t="s">
        <v>23</v>
      </c>
      <c r="B250">
        <v>20740701</v>
      </c>
      <c r="C250">
        <v>4</v>
      </c>
      <c r="D250" s="13">
        <v>232415543.88</v>
      </c>
    </row>
    <row r="251" spans="1:4" x14ac:dyDescent="0.25">
      <c r="A251" t="s">
        <v>22</v>
      </c>
      <c r="B251">
        <v>20740714</v>
      </c>
      <c r="C251">
        <v>4</v>
      </c>
      <c r="D251" s="13">
        <v>0</v>
      </c>
    </row>
    <row r="252" spans="1:4" x14ac:dyDescent="0.25">
      <c r="A252" t="s">
        <v>22</v>
      </c>
      <c r="B252">
        <v>20740715</v>
      </c>
      <c r="C252">
        <v>4</v>
      </c>
      <c r="D252" s="13">
        <v>0</v>
      </c>
    </row>
    <row r="253" spans="1:4" x14ac:dyDescent="0.25">
      <c r="A253" t="s">
        <v>22</v>
      </c>
      <c r="B253">
        <v>20740717</v>
      </c>
      <c r="C253">
        <v>4</v>
      </c>
      <c r="D253" s="13">
        <v>21419056</v>
      </c>
    </row>
    <row r="254" spans="1:4" x14ac:dyDescent="0.25">
      <c r="A254" t="s">
        <v>23</v>
      </c>
      <c r="B254">
        <v>20740719</v>
      </c>
      <c r="C254">
        <v>4</v>
      </c>
      <c r="D254" s="13">
        <v>294365961.67000002</v>
      </c>
    </row>
    <row r="255" spans="1:4" x14ac:dyDescent="0.25">
      <c r="A255" t="s">
        <v>23</v>
      </c>
      <c r="B255">
        <v>20740728</v>
      </c>
      <c r="C255">
        <v>4</v>
      </c>
      <c r="D255" s="13">
        <v>332114093.81</v>
      </c>
    </row>
    <row r="256" spans="1:4" x14ac:dyDescent="0.25">
      <c r="A256" t="s">
        <v>22</v>
      </c>
      <c r="B256">
        <v>20740803</v>
      </c>
      <c r="C256">
        <v>4</v>
      </c>
      <c r="D256" s="13">
        <v>-17215.23</v>
      </c>
    </row>
    <row r="257" spans="1:4" x14ac:dyDescent="0.25">
      <c r="A257" t="s">
        <v>23</v>
      </c>
      <c r="B257">
        <v>20740808</v>
      </c>
      <c r="C257">
        <v>4</v>
      </c>
      <c r="D257" s="13">
        <v>780269892.04999995</v>
      </c>
    </row>
    <row r="258" spans="1:4" x14ac:dyDescent="0.25">
      <c r="A258" t="s">
        <v>23</v>
      </c>
      <c r="B258">
        <v>20740816</v>
      </c>
      <c r="C258">
        <v>4</v>
      </c>
      <c r="D258" s="13">
        <v>3918015.8</v>
      </c>
    </row>
    <row r="259" spans="1:4" x14ac:dyDescent="0.25">
      <c r="A259" t="s">
        <v>23</v>
      </c>
      <c r="B259">
        <v>20740817</v>
      </c>
      <c r="C259">
        <v>4</v>
      </c>
      <c r="D259" s="13">
        <v>79405063</v>
      </c>
    </row>
    <row r="260" spans="1:4" x14ac:dyDescent="0.25">
      <c r="A260" t="s">
        <v>23</v>
      </c>
      <c r="B260">
        <v>20740918</v>
      </c>
      <c r="C260">
        <v>4</v>
      </c>
      <c r="D260" s="13">
        <v>401454421.62</v>
      </c>
    </row>
    <row r="261" spans="1:4" x14ac:dyDescent="0.25">
      <c r="A261" t="s">
        <v>23</v>
      </c>
      <c r="B261">
        <v>20741006</v>
      </c>
      <c r="C261">
        <v>4</v>
      </c>
      <c r="D261" s="13">
        <v>3139812.41</v>
      </c>
    </row>
    <row r="262" spans="1:4" x14ac:dyDescent="0.25">
      <c r="A262" t="s">
        <v>23</v>
      </c>
      <c r="B262">
        <v>20741007</v>
      </c>
      <c r="C262">
        <v>4</v>
      </c>
      <c r="D262" s="13">
        <v>2353539272.0300002</v>
      </c>
    </row>
    <row r="263" spans="1:4" x14ac:dyDescent="0.25">
      <c r="A263" t="s">
        <v>23</v>
      </c>
      <c r="B263">
        <v>20741010</v>
      </c>
      <c r="C263">
        <v>4</v>
      </c>
      <c r="D263" s="13">
        <v>437943430.13</v>
      </c>
    </row>
    <row r="264" spans="1:4" x14ac:dyDescent="0.25">
      <c r="A264" t="s">
        <v>23</v>
      </c>
      <c r="B264">
        <v>20741011</v>
      </c>
      <c r="C264">
        <v>4</v>
      </c>
      <c r="D264" s="13">
        <v>712991433.87</v>
      </c>
    </row>
    <row r="265" spans="1:4" x14ac:dyDescent="0.25">
      <c r="A265" t="s">
        <v>23</v>
      </c>
      <c r="B265">
        <v>20741013</v>
      </c>
      <c r="C265">
        <v>4</v>
      </c>
      <c r="D265" s="13">
        <v>8466508</v>
      </c>
    </row>
    <row r="266" spans="1:4" x14ac:dyDescent="0.25">
      <c r="A266" t="s">
        <v>23</v>
      </c>
      <c r="B266">
        <v>20741026</v>
      </c>
      <c r="C266">
        <v>4</v>
      </c>
      <c r="D266" s="13">
        <v>516730064.20999998</v>
      </c>
    </row>
    <row r="267" spans="1:4" x14ac:dyDescent="0.25">
      <c r="A267" t="s">
        <v>23</v>
      </c>
      <c r="B267">
        <v>20741103</v>
      </c>
      <c r="C267">
        <v>4</v>
      </c>
      <c r="D267" s="13">
        <v>812766521.52999997</v>
      </c>
    </row>
    <row r="268" spans="1:4" x14ac:dyDescent="0.25">
      <c r="A268" t="s">
        <v>23</v>
      </c>
      <c r="B268">
        <v>20741107</v>
      </c>
      <c r="C268">
        <v>4</v>
      </c>
      <c r="D268" s="13">
        <v>57384447</v>
      </c>
    </row>
    <row r="269" spans="1:4" x14ac:dyDescent="0.25">
      <c r="A269" t="s">
        <v>23</v>
      </c>
      <c r="B269">
        <v>20741126</v>
      </c>
      <c r="C269">
        <v>4</v>
      </c>
      <c r="D269" s="13">
        <v>7777174</v>
      </c>
    </row>
    <row r="270" spans="1:4" x14ac:dyDescent="0.25">
      <c r="A270" t="s">
        <v>23</v>
      </c>
      <c r="B270">
        <v>20741128</v>
      </c>
      <c r="C270">
        <v>4</v>
      </c>
      <c r="D270" s="13">
        <v>11225409266.15</v>
      </c>
    </row>
    <row r="271" spans="1:4" x14ac:dyDescent="0.25">
      <c r="A271" t="s">
        <v>23</v>
      </c>
      <c r="B271">
        <v>20741206</v>
      </c>
      <c r="C271">
        <v>4</v>
      </c>
      <c r="D271" s="13">
        <v>645328447.61000001</v>
      </c>
    </row>
    <row r="272" spans="1:4" x14ac:dyDescent="0.25">
      <c r="A272" t="s">
        <v>23</v>
      </c>
      <c r="B272">
        <v>20750104</v>
      </c>
      <c r="C272">
        <v>4</v>
      </c>
      <c r="D272" s="13">
        <v>195584724.74000001</v>
      </c>
    </row>
    <row r="273" spans="1:4" x14ac:dyDescent="0.25">
      <c r="A273" t="s">
        <v>23</v>
      </c>
      <c r="B273">
        <v>20750106</v>
      </c>
      <c r="C273">
        <v>4</v>
      </c>
      <c r="D273" s="13">
        <v>540656368.60000002</v>
      </c>
    </row>
    <row r="274" spans="1:4" x14ac:dyDescent="0.25">
      <c r="A274" t="s">
        <v>23</v>
      </c>
      <c r="B274">
        <v>20750112</v>
      </c>
      <c r="C274">
        <v>4</v>
      </c>
      <c r="D274" s="13">
        <v>928078897.37</v>
      </c>
    </row>
    <row r="275" spans="1:4" x14ac:dyDescent="0.25">
      <c r="A275" t="s">
        <v>23</v>
      </c>
      <c r="B275">
        <v>20750113</v>
      </c>
      <c r="C275">
        <v>4</v>
      </c>
      <c r="D275" s="13">
        <v>741738727</v>
      </c>
    </row>
    <row r="276" spans="1:4" x14ac:dyDescent="0.25">
      <c r="A276" t="s">
        <v>23</v>
      </c>
      <c r="B276">
        <v>20750213</v>
      </c>
      <c r="C276">
        <v>4</v>
      </c>
      <c r="D276" s="13">
        <v>1577671397.6300001</v>
      </c>
    </row>
    <row r="277" spans="1:4" x14ac:dyDescent="0.25">
      <c r="A277" t="s">
        <v>23</v>
      </c>
      <c r="B277">
        <v>20750218</v>
      </c>
      <c r="C277">
        <v>4</v>
      </c>
      <c r="D277" s="13">
        <v>1009107027.63</v>
      </c>
    </row>
    <row r="278" spans="1:4" x14ac:dyDescent="0.25">
      <c r="A278" t="s">
        <v>23</v>
      </c>
      <c r="B278">
        <v>20750314</v>
      </c>
      <c r="C278">
        <v>4</v>
      </c>
      <c r="D278" s="13">
        <v>1923984985.5599999</v>
      </c>
    </row>
    <row r="279" spans="1:4" x14ac:dyDescent="0.25">
      <c r="A279" t="s">
        <v>23</v>
      </c>
      <c r="B279">
        <v>20750320</v>
      </c>
      <c r="C279">
        <v>4</v>
      </c>
      <c r="D279" s="13">
        <v>2372139137.21</v>
      </c>
    </row>
    <row r="280" spans="1:4" x14ac:dyDescent="0.25">
      <c r="A280" t="s">
        <v>23</v>
      </c>
      <c r="B280">
        <v>20750324</v>
      </c>
      <c r="C280">
        <v>4</v>
      </c>
      <c r="D280" s="13">
        <v>4504606094.1599998</v>
      </c>
    </row>
    <row r="281" spans="1:4" x14ac:dyDescent="0.25">
      <c r="A281" t="s">
        <v>23</v>
      </c>
      <c r="B281">
        <v>20750331</v>
      </c>
      <c r="C281">
        <v>4</v>
      </c>
      <c r="D281" s="13">
        <v>27604174521.66</v>
      </c>
    </row>
    <row r="282" spans="1:4" x14ac:dyDescent="0.25">
      <c r="A282" t="s">
        <v>23</v>
      </c>
      <c r="B282">
        <v>20750404</v>
      </c>
      <c r="C282">
        <v>4</v>
      </c>
      <c r="D282" s="13">
        <v>-22581474.43</v>
      </c>
    </row>
    <row r="283" spans="1:4" x14ac:dyDescent="0.25">
      <c r="A283" t="s">
        <v>23</v>
      </c>
      <c r="B283">
        <v>20750407</v>
      </c>
      <c r="C283">
        <v>4</v>
      </c>
      <c r="D283" s="13">
        <v>149778504.90000001</v>
      </c>
    </row>
    <row r="284" spans="1:4" x14ac:dyDescent="0.25">
      <c r="A284" t="s">
        <v>23</v>
      </c>
      <c r="B284">
        <v>20750408</v>
      </c>
      <c r="C284">
        <v>4</v>
      </c>
      <c r="D284" s="13">
        <v>-1788343.42</v>
      </c>
    </row>
    <row r="285" spans="1:4" x14ac:dyDescent="0.25">
      <c r="A285" t="s">
        <v>23</v>
      </c>
      <c r="B285">
        <v>20750414</v>
      </c>
      <c r="C285">
        <v>4</v>
      </c>
      <c r="D285" s="13">
        <v>99907555.579999998</v>
      </c>
    </row>
    <row r="286" spans="1:4" x14ac:dyDescent="0.25">
      <c r="A286" t="s">
        <v>23</v>
      </c>
      <c r="B286">
        <v>20750418</v>
      </c>
      <c r="C286">
        <v>4</v>
      </c>
      <c r="D286" s="13">
        <v>506900170.75</v>
      </c>
    </row>
    <row r="287" spans="1:4" x14ac:dyDescent="0.25">
      <c r="A287" t="s">
        <v>23</v>
      </c>
      <c r="B287">
        <v>20750421</v>
      </c>
      <c r="C287">
        <v>4</v>
      </c>
      <c r="D287" s="13">
        <v>23634899.25</v>
      </c>
    </row>
    <row r="288" spans="1:4" x14ac:dyDescent="0.25">
      <c r="A288" t="s">
        <v>23</v>
      </c>
      <c r="B288">
        <v>20750516</v>
      </c>
      <c r="C288">
        <v>4</v>
      </c>
      <c r="D288" s="13">
        <v>0</v>
      </c>
    </row>
    <row r="289" spans="1:4" x14ac:dyDescent="0.25">
      <c r="A289" t="s">
        <v>23</v>
      </c>
      <c r="B289">
        <v>20750621</v>
      </c>
      <c r="C289">
        <v>4</v>
      </c>
      <c r="D289" s="13">
        <v>0</v>
      </c>
    </row>
    <row r="290" spans="1:4" x14ac:dyDescent="0.25">
      <c r="A290" t="s">
        <v>23</v>
      </c>
      <c r="B290">
        <v>20750625</v>
      </c>
      <c r="C290">
        <v>4</v>
      </c>
      <c r="D290" s="13">
        <v>-896992.48</v>
      </c>
    </row>
    <row r="291" spans="1:4" x14ac:dyDescent="0.25">
      <c r="A291" t="s">
        <v>23</v>
      </c>
      <c r="B291">
        <v>20750704</v>
      </c>
      <c r="C291">
        <v>4</v>
      </c>
      <c r="D291" s="13">
        <v>0</v>
      </c>
    </row>
    <row r="292" spans="1:4" x14ac:dyDescent="0.25">
      <c r="A292" t="s">
        <v>22</v>
      </c>
      <c r="B292">
        <v>20730521</v>
      </c>
      <c r="C292">
        <v>4</v>
      </c>
      <c r="D292" s="13">
        <v>149757027.25999999</v>
      </c>
    </row>
    <row r="293" spans="1:4" x14ac:dyDescent="0.25">
      <c r="A293" t="s">
        <v>22</v>
      </c>
      <c r="B293">
        <v>20730606</v>
      </c>
      <c r="C293">
        <v>4</v>
      </c>
      <c r="D293" s="13">
        <v>223210924.41</v>
      </c>
    </row>
    <row r="294" spans="1:4" x14ac:dyDescent="0.25">
      <c r="A294" t="s">
        <v>22</v>
      </c>
      <c r="B294">
        <v>20730607</v>
      </c>
      <c r="C294">
        <v>4</v>
      </c>
      <c r="D294" s="13">
        <v>254066896.31999999</v>
      </c>
    </row>
    <row r="295" spans="1:4" x14ac:dyDescent="0.25">
      <c r="A295" t="s">
        <v>22</v>
      </c>
      <c r="B295">
        <v>20730617</v>
      </c>
      <c r="C295">
        <v>4</v>
      </c>
      <c r="D295" s="13">
        <v>932076439.41999996</v>
      </c>
    </row>
    <row r="296" spans="1:4" x14ac:dyDescent="0.25">
      <c r="A296" t="s">
        <v>22</v>
      </c>
      <c r="B296">
        <v>20730711</v>
      </c>
      <c r="C296">
        <v>4</v>
      </c>
      <c r="D296" s="13">
        <v>411314313.82999998</v>
      </c>
    </row>
    <row r="297" spans="1:4" x14ac:dyDescent="0.25">
      <c r="A297" t="s">
        <v>22</v>
      </c>
      <c r="B297">
        <v>20730824</v>
      </c>
      <c r="C297">
        <v>4</v>
      </c>
      <c r="D297" s="13">
        <v>449693482.97000003</v>
      </c>
    </row>
    <row r="298" spans="1:4" x14ac:dyDescent="0.25">
      <c r="A298" t="s">
        <v>22</v>
      </c>
      <c r="B298">
        <v>20730830</v>
      </c>
      <c r="C298">
        <v>4</v>
      </c>
      <c r="D298" s="13">
        <v>505867319.87</v>
      </c>
    </row>
    <row r="299" spans="1:4" x14ac:dyDescent="0.25">
      <c r="A299" t="s">
        <v>22</v>
      </c>
      <c r="B299">
        <v>20730914</v>
      </c>
      <c r="C299">
        <v>4</v>
      </c>
      <c r="D299" s="13">
        <v>514226651.38999999</v>
      </c>
    </row>
    <row r="300" spans="1:4" x14ac:dyDescent="0.25">
      <c r="A300" t="s">
        <v>22</v>
      </c>
      <c r="B300">
        <v>20730917</v>
      </c>
      <c r="C300">
        <v>4</v>
      </c>
      <c r="D300" s="13">
        <v>249251782.69</v>
      </c>
    </row>
    <row r="301" spans="1:4" x14ac:dyDescent="0.25">
      <c r="A301" t="s">
        <v>22</v>
      </c>
      <c r="B301">
        <v>20730920</v>
      </c>
      <c r="C301">
        <v>4</v>
      </c>
      <c r="D301" s="13">
        <v>284185136.66000003</v>
      </c>
    </row>
    <row r="302" spans="1:4" x14ac:dyDescent="0.25">
      <c r="A302" t="s">
        <v>22</v>
      </c>
      <c r="B302">
        <v>20730924</v>
      </c>
      <c r="C302">
        <v>4</v>
      </c>
      <c r="D302" s="13">
        <v>705570107.39999998</v>
      </c>
    </row>
    <row r="303" spans="1:4" x14ac:dyDescent="0.25">
      <c r="A303" t="s">
        <v>22</v>
      </c>
      <c r="B303">
        <v>20731003</v>
      </c>
      <c r="C303">
        <v>4</v>
      </c>
      <c r="D303" s="13">
        <v>210565899.71000001</v>
      </c>
    </row>
    <row r="304" spans="1:4" x14ac:dyDescent="0.25">
      <c r="A304" t="s">
        <v>22</v>
      </c>
      <c r="B304">
        <v>20731005</v>
      </c>
      <c r="C304">
        <v>4</v>
      </c>
      <c r="D304" s="13">
        <v>1095063285.8199999</v>
      </c>
    </row>
    <row r="305" spans="1:4" x14ac:dyDescent="0.25">
      <c r="A305" t="s">
        <v>22</v>
      </c>
      <c r="B305">
        <v>20731007</v>
      </c>
      <c r="C305">
        <v>4</v>
      </c>
      <c r="D305" s="13">
        <v>626858231.98000002</v>
      </c>
    </row>
    <row r="306" spans="1:4" x14ac:dyDescent="0.25">
      <c r="A306" t="s">
        <v>22</v>
      </c>
      <c r="B306">
        <v>20731008</v>
      </c>
      <c r="C306">
        <v>4</v>
      </c>
      <c r="D306" s="13">
        <v>311000</v>
      </c>
    </row>
    <row r="307" spans="1:4" x14ac:dyDescent="0.25">
      <c r="A307" t="s">
        <v>22</v>
      </c>
      <c r="B307">
        <v>20731107</v>
      </c>
      <c r="C307">
        <v>4</v>
      </c>
      <c r="D307" s="13">
        <v>7112604.2800000003</v>
      </c>
    </row>
    <row r="308" spans="1:4" x14ac:dyDescent="0.25">
      <c r="A308" t="s">
        <v>22</v>
      </c>
      <c r="B308">
        <v>20731118</v>
      </c>
      <c r="C308">
        <v>4</v>
      </c>
      <c r="D308" s="13">
        <v>795797551.82000005</v>
      </c>
    </row>
    <row r="309" spans="1:4" x14ac:dyDescent="0.25">
      <c r="A309" t="s">
        <v>22</v>
      </c>
      <c r="B309">
        <v>20731127</v>
      </c>
      <c r="C309">
        <v>4</v>
      </c>
      <c r="D309" s="13">
        <v>1216163952.77</v>
      </c>
    </row>
    <row r="310" spans="1:4" x14ac:dyDescent="0.25">
      <c r="A310" t="s">
        <v>22</v>
      </c>
      <c r="B310">
        <v>20731206</v>
      </c>
      <c r="C310">
        <v>4</v>
      </c>
      <c r="D310" s="13">
        <v>276881099.73000002</v>
      </c>
    </row>
    <row r="311" spans="1:4" x14ac:dyDescent="0.25">
      <c r="A311" t="s">
        <v>22</v>
      </c>
      <c r="B311">
        <v>20731224</v>
      </c>
      <c r="C311">
        <v>4</v>
      </c>
      <c r="D311" s="13">
        <v>711307091.88</v>
      </c>
    </row>
    <row r="312" spans="1:4" x14ac:dyDescent="0.25">
      <c r="A312" t="s">
        <v>22</v>
      </c>
      <c r="B312">
        <v>20731230</v>
      </c>
      <c r="C312">
        <v>4</v>
      </c>
      <c r="D312" s="13">
        <v>1472359372.0599999</v>
      </c>
    </row>
    <row r="313" spans="1:4" x14ac:dyDescent="0.25">
      <c r="A313" t="s">
        <v>22</v>
      </c>
      <c r="B313">
        <v>20740112</v>
      </c>
      <c r="C313">
        <v>4</v>
      </c>
      <c r="D313" s="13">
        <v>538505046.05999994</v>
      </c>
    </row>
    <row r="314" spans="1:4" x14ac:dyDescent="0.25">
      <c r="A314" t="s">
        <v>22</v>
      </c>
      <c r="B314">
        <v>20740120</v>
      </c>
      <c r="C314">
        <v>4</v>
      </c>
      <c r="D314" s="13">
        <v>724105253</v>
      </c>
    </row>
    <row r="315" spans="1:4" x14ac:dyDescent="0.25">
      <c r="A315" t="s">
        <v>22</v>
      </c>
      <c r="B315">
        <v>20740125</v>
      </c>
      <c r="C315">
        <v>4</v>
      </c>
      <c r="D315" s="13">
        <v>689320780.96000004</v>
      </c>
    </row>
    <row r="316" spans="1:4" x14ac:dyDescent="0.25">
      <c r="A316" t="s">
        <v>22</v>
      </c>
      <c r="B316">
        <v>20740127</v>
      </c>
      <c r="C316">
        <v>4</v>
      </c>
      <c r="D316" s="13">
        <v>38221978.479999997</v>
      </c>
    </row>
    <row r="317" spans="1:4" x14ac:dyDescent="0.25">
      <c r="A317" t="s">
        <v>22</v>
      </c>
      <c r="B317">
        <v>20740128</v>
      </c>
      <c r="C317">
        <v>4</v>
      </c>
      <c r="D317" s="13">
        <v>851036705.74000001</v>
      </c>
    </row>
    <row r="318" spans="1:4" x14ac:dyDescent="0.25">
      <c r="A318" t="s">
        <v>22</v>
      </c>
      <c r="B318">
        <v>20740206</v>
      </c>
      <c r="C318">
        <v>4</v>
      </c>
      <c r="D318" s="13">
        <v>4458210</v>
      </c>
    </row>
    <row r="319" spans="1:4" x14ac:dyDescent="0.25">
      <c r="A319" t="s">
        <v>22</v>
      </c>
      <c r="B319">
        <v>20740227</v>
      </c>
      <c r="C319">
        <v>4</v>
      </c>
      <c r="D319" s="13">
        <v>12255298.5</v>
      </c>
    </row>
    <row r="320" spans="1:4" x14ac:dyDescent="0.25">
      <c r="A320" t="s">
        <v>22</v>
      </c>
      <c r="B320">
        <v>20740306</v>
      </c>
      <c r="C320">
        <v>4</v>
      </c>
      <c r="D320" s="13">
        <v>1894300060.8499999</v>
      </c>
    </row>
    <row r="321" spans="1:4" x14ac:dyDescent="0.25">
      <c r="A321" t="s">
        <v>22</v>
      </c>
      <c r="B321">
        <v>20740322</v>
      </c>
      <c r="C321">
        <v>4</v>
      </c>
      <c r="D321" s="13">
        <v>1769655142.8699999</v>
      </c>
    </row>
    <row r="322" spans="1:4" x14ac:dyDescent="0.25">
      <c r="A322" t="s">
        <v>22</v>
      </c>
      <c r="B322">
        <v>20740323</v>
      </c>
      <c r="C322">
        <v>4</v>
      </c>
      <c r="D322" s="13">
        <v>2656677331.52</v>
      </c>
    </row>
    <row r="323" spans="1:4" x14ac:dyDescent="0.25">
      <c r="A323" t="s">
        <v>22</v>
      </c>
      <c r="B323">
        <v>20740328</v>
      </c>
      <c r="C323">
        <v>4</v>
      </c>
      <c r="D323" s="13">
        <v>7401904299.9099998</v>
      </c>
    </row>
    <row r="324" spans="1:4" x14ac:dyDescent="0.25">
      <c r="A324" t="s">
        <v>22</v>
      </c>
      <c r="B324">
        <v>20740402</v>
      </c>
      <c r="C324">
        <v>4</v>
      </c>
      <c r="D324" s="13">
        <v>259754753.59</v>
      </c>
    </row>
    <row r="325" spans="1:4" x14ac:dyDescent="0.25">
      <c r="A325" t="s">
        <v>22</v>
      </c>
      <c r="B325">
        <v>20740408</v>
      </c>
      <c r="C325">
        <v>4</v>
      </c>
      <c r="D325" s="13">
        <v>265698869.03999999</v>
      </c>
    </row>
    <row r="326" spans="1:4" x14ac:dyDescent="0.25">
      <c r="A326" t="s">
        <v>22</v>
      </c>
      <c r="B326">
        <v>20740413</v>
      </c>
      <c r="C326">
        <v>4</v>
      </c>
      <c r="D326" s="13">
        <v>0</v>
      </c>
    </row>
    <row r="327" spans="1:4" x14ac:dyDescent="0.25">
      <c r="A327" t="s">
        <v>22</v>
      </c>
      <c r="B327">
        <v>20740416</v>
      </c>
      <c r="C327">
        <v>4</v>
      </c>
      <c r="D327" s="13">
        <v>66481541.060000002</v>
      </c>
    </row>
    <row r="328" spans="1:4" x14ac:dyDescent="0.25">
      <c r="A328" t="s">
        <v>22</v>
      </c>
      <c r="B328">
        <v>20740417</v>
      </c>
      <c r="C328">
        <v>4</v>
      </c>
      <c r="D328" s="13">
        <v>945929399.02999997</v>
      </c>
    </row>
    <row r="329" spans="1:4" x14ac:dyDescent="0.25">
      <c r="A329" t="s">
        <v>22</v>
      </c>
      <c r="B329">
        <v>20740426</v>
      </c>
      <c r="C329">
        <v>4</v>
      </c>
      <c r="D329" s="13">
        <v>44791707.5</v>
      </c>
    </row>
    <row r="330" spans="1:4" x14ac:dyDescent="0.25">
      <c r="A330" t="s">
        <v>22</v>
      </c>
      <c r="B330">
        <v>20740428</v>
      </c>
      <c r="C330">
        <v>4</v>
      </c>
      <c r="D330" s="13">
        <v>0</v>
      </c>
    </row>
    <row r="331" spans="1:4" x14ac:dyDescent="0.25">
      <c r="A331" t="s">
        <v>23</v>
      </c>
      <c r="B331">
        <v>20740432</v>
      </c>
      <c r="C331">
        <v>4</v>
      </c>
      <c r="D331" s="13">
        <v>61175109.420000002</v>
      </c>
    </row>
    <row r="332" spans="1:4" x14ac:dyDescent="0.25">
      <c r="A332" t="s">
        <v>23</v>
      </c>
      <c r="B332">
        <v>20740501</v>
      </c>
      <c r="C332">
        <v>4</v>
      </c>
      <c r="D332" s="13">
        <v>148996208</v>
      </c>
    </row>
    <row r="333" spans="1:4" x14ac:dyDescent="0.25">
      <c r="A333" t="s">
        <v>22</v>
      </c>
      <c r="B333">
        <v>20740505</v>
      </c>
      <c r="C333">
        <v>4</v>
      </c>
      <c r="D333" s="13">
        <v>94311734.090000004</v>
      </c>
    </row>
    <row r="334" spans="1:4" x14ac:dyDescent="0.25">
      <c r="A334" t="s">
        <v>22</v>
      </c>
      <c r="B334">
        <v>20740508</v>
      </c>
      <c r="C334">
        <v>4</v>
      </c>
      <c r="D334" s="13">
        <v>-1058565</v>
      </c>
    </row>
    <row r="335" spans="1:4" x14ac:dyDescent="0.25">
      <c r="A335" t="s">
        <v>22</v>
      </c>
      <c r="B335">
        <v>20740510</v>
      </c>
      <c r="C335">
        <v>4</v>
      </c>
      <c r="D335" s="13">
        <v>8615242</v>
      </c>
    </row>
    <row r="336" spans="1:4" x14ac:dyDescent="0.25">
      <c r="A336" t="s">
        <v>22</v>
      </c>
      <c r="B336">
        <v>20740511</v>
      </c>
      <c r="C336">
        <v>4</v>
      </c>
      <c r="D336" s="13">
        <v>40513519.420000002</v>
      </c>
    </row>
    <row r="337" spans="1:4" x14ac:dyDescent="0.25">
      <c r="A337" t="s">
        <v>22</v>
      </c>
      <c r="B337">
        <v>20740516</v>
      </c>
      <c r="C337">
        <v>4</v>
      </c>
      <c r="D337" s="13">
        <v>0</v>
      </c>
    </row>
    <row r="338" spans="1:4" x14ac:dyDescent="0.25">
      <c r="A338" t="s">
        <v>22</v>
      </c>
      <c r="B338">
        <v>20740522</v>
      </c>
      <c r="C338">
        <v>4</v>
      </c>
      <c r="D338" s="13">
        <v>1884470</v>
      </c>
    </row>
    <row r="339" spans="1:4" x14ac:dyDescent="0.25">
      <c r="A339" t="s">
        <v>22</v>
      </c>
      <c r="B339">
        <v>20740523</v>
      </c>
      <c r="C339">
        <v>4</v>
      </c>
      <c r="D339" s="13">
        <v>-392007</v>
      </c>
    </row>
    <row r="340" spans="1:4" x14ac:dyDescent="0.25">
      <c r="A340" t="s">
        <v>22</v>
      </c>
      <c r="B340">
        <v>20740530</v>
      </c>
      <c r="C340">
        <v>4</v>
      </c>
      <c r="D340" s="13">
        <v>104241886.98</v>
      </c>
    </row>
    <row r="341" spans="1:4" x14ac:dyDescent="0.25">
      <c r="A341" t="s">
        <v>22</v>
      </c>
      <c r="B341">
        <v>20740603</v>
      </c>
      <c r="C341">
        <v>4</v>
      </c>
      <c r="D341" s="13">
        <v>0</v>
      </c>
    </row>
    <row r="342" spans="1:4" x14ac:dyDescent="0.25">
      <c r="A342" t="s">
        <v>23</v>
      </c>
      <c r="B342">
        <v>20740706</v>
      </c>
      <c r="C342">
        <v>4</v>
      </c>
      <c r="D342" s="13">
        <v>386181718.47000003</v>
      </c>
    </row>
    <row r="343" spans="1:4" x14ac:dyDescent="0.25">
      <c r="A343" t="s">
        <v>23</v>
      </c>
      <c r="B343">
        <v>20740709</v>
      </c>
      <c r="C343">
        <v>4</v>
      </c>
      <c r="D343" s="13">
        <v>28250</v>
      </c>
    </row>
    <row r="344" spans="1:4" x14ac:dyDescent="0.25">
      <c r="A344" t="s">
        <v>23</v>
      </c>
      <c r="B344">
        <v>20740725</v>
      </c>
      <c r="C344">
        <v>4</v>
      </c>
      <c r="D344" s="13">
        <v>2740886</v>
      </c>
    </row>
    <row r="345" spans="1:4" x14ac:dyDescent="0.25">
      <c r="A345" t="s">
        <v>22</v>
      </c>
      <c r="B345">
        <v>20740801</v>
      </c>
      <c r="C345">
        <v>4</v>
      </c>
      <c r="D345" s="13">
        <v>64440058.450000003</v>
      </c>
    </row>
    <row r="346" spans="1:4" x14ac:dyDescent="0.25">
      <c r="A346" t="s">
        <v>22</v>
      </c>
      <c r="B346">
        <v>20740805</v>
      </c>
      <c r="C346">
        <v>4</v>
      </c>
      <c r="D346" s="13">
        <v>0</v>
      </c>
    </row>
    <row r="347" spans="1:4" x14ac:dyDescent="0.25">
      <c r="A347" t="s">
        <v>23</v>
      </c>
      <c r="B347">
        <v>20740819</v>
      </c>
      <c r="C347">
        <v>4</v>
      </c>
      <c r="D347" s="13">
        <v>200405509.59999999</v>
      </c>
    </row>
    <row r="348" spans="1:4" x14ac:dyDescent="0.25">
      <c r="A348" t="s">
        <v>23</v>
      </c>
      <c r="B348">
        <v>20740826</v>
      </c>
      <c r="C348">
        <v>4</v>
      </c>
      <c r="D348" s="13">
        <v>782719655.73000002</v>
      </c>
    </row>
    <row r="349" spans="1:4" x14ac:dyDescent="0.25">
      <c r="A349" t="s">
        <v>22</v>
      </c>
      <c r="B349">
        <v>20740905</v>
      </c>
      <c r="C349">
        <v>4</v>
      </c>
      <c r="D349" s="13">
        <v>0</v>
      </c>
    </row>
    <row r="350" spans="1:4" x14ac:dyDescent="0.25">
      <c r="A350" t="s">
        <v>23</v>
      </c>
      <c r="B350">
        <v>20740907</v>
      </c>
      <c r="C350">
        <v>4</v>
      </c>
      <c r="D350" s="13">
        <v>494877321.99000001</v>
      </c>
    </row>
    <row r="351" spans="1:4" x14ac:dyDescent="0.25">
      <c r="A351" t="s">
        <v>23</v>
      </c>
      <c r="B351">
        <v>20740913</v>
      </c>
      <c r="C351">
        <v>4</v>
      </c>
      <c r="D351" s="13">
        <v>613753061.35000002</v>
      </c>
    </row>
    <row r="352" spans="1:4" x14ac:dyDescent="0.25">
      <c r="A352" t="s">
        <v>23</v>
      </c>
      <c r="B352">
        <v>20740919</v>
      </c>
      <c r="C352">
        <v>4</v>
      </c>
      <c r="D352" s="13">
        <v>506063817.17000002</v>
      </c>
    </row>
    <row r="353" spans="1:4" x14ac:dyDescent="0.25">
      <c r="A353" t="s">
        <v>23</v>
      </c>
      <c r="B353">
        <v>20740921</v>
      </c>
      <c r="C353">
        <v>4</v>
      </c>
      <c r="D353" s="13">
        <v>729960186.37</v>
      </c>
    </row>
    <row r="354" spans="1:4" x14ac:dyDescent="0.25">
      <c r="A354" t="s">
        <v>23</v>
      </c>
      <c r="B354">
        <v>20741005</v>
      </c>
      <c r="C354">
        <v>4</v>
      </c>
      <c r="D354" s="13">
        <v>466637837.18000001</v>
      </c>
    </row>
    <row r="355" spans="1:4" x14ac:dyDescent="0.25">
      <c r="A355" t="s">
        <v>23</v>
      </c>
      <c r="B355">
        <v>20741012</v>
      </c>
      <c r="C355">
        <v>4</v>
      </c>
      <c r="D355" s="13">
        <v>2208962610.4299998</v>
      </c>
    </row>
    <row r="356" spans="1:4" x14ac:dyDescent="0.25">
      <c r="A356" t="s">
        <v>23</v>
      </c>
      <c r="B356">
        <v>20741017</v>
      </c>
      <c r="C356">
        <v>4</v>
      </c>
      <c r="D356" s="13">
        <v>1226694851.45</v>
      </c>
    </row>
    <row r="357" spans="1:4" x14ac:dyDescent="0.25">
      <c r="A357" t="s">
        <v>23</v>
      </c>
      <c r="B357">
        <v>20741027</v>
      </c>
      <c r="C357">
        <v>4</v>
      </c>
      <c r="D357" s="13">
        <v>593800</v>
      </c>
    </row>
    <row r="358" spans="1:4" x14ac:dyDescent="0.25">
      <c r="A358" t="s">
        <v>23</v>
      </c>
      <c r="B358">
        <v>20741028</v>
      </c>
      <c r="C358">
        <v>4</v>
      </c>
      <c r="D358" s="13">
        <v>570086223.35000002</v>
      </c>
    </row>
    <row r="359" spans="1:4" x14ac:dyDescent="0.25">
      <c r="A359" t="s">
        <v>23</v>
      </c>
      <c r="B359">
        <v>20741101</v>
      </c>
      <c r="C359">
        <v>4</v>
      </c>
      <c r="D359" s="13">
        <v>7291809</v>
      </c>
    </row>
    <row r="360" spans="1:4" x14ac:dyDescent="0.25">
      <c r="A360" t="s">
        <v>23</v>
      </c>
      <c r="B360">
        <v>20741106</v>
      </c>
      <c r="C360">
        <v>4</v>
      </c>
      <c r="D360" s="13">
        <v>524774478.93000001</v>
      </c>
    </row>
    <row r="361" spans="1:4" x14ac:dyDescent="0.25">
      <c r="A361" t="s">
        <v>23</v>
      </c>
      <c r="B361">
        <v>20741110</v>
      </c>
      <c r="C361">
        <v>4</v>
      </c>
      <c r="D361" s="13">
        <v>636467453.88</v>
      </c>
    </row>
    <row r="362" spans="1:4" x14ac:dyDescent="0.25">
      <c r="A362" t="s">
        <v>23</v>
      </c>
      <c r="B362">
        <v>20741120</v>
      </c>
      <c r="C362">
        <v>4</v>
      </c>
      <c r="D362" s="13">
        <v>691592497.59000003</v>
      </c>
    </row>
    <row r="363" spans="1:4" x14ac:dyDescent="0.25">
      <c r="A363" t="s">
        <v>23</v>
      </c>
      <c r="B363">
        <v>20741127</v>
      </c>
      <c r="C363">
        <v>4</v>
      </c>
      <c r="D363" s="13">
        <v>686139182.03999996</v>
      </c>
    </row>
    <row r="364" spans="1:4" x14ac:dyDescent="0.25">
      <c r="A364" t="s">
        <v>23</v>
      </c>
      <c r="B364">
        <v>20741204</v>
      </c>
      <c r="C364">
        <v>4</v>
      </c>
      <c r="D364" s="13">
        <v>878883616.52999997</v>
      </c>
    </row>
    <row r="365" spans="1:4" x14ac:dyDescent="0.25">
      <c r="A365" t="s">
        <v>23</v>
      </c>
      <c r="B365">
        <v>20741213</v>
      </c>
      <c r="C365">
        <v>4</v>
      </c>
      <c r="D365" s="13">
        <v>518327023.39999998</v>
      </c>
    </row>
    <row r="366" spans="1:4" x14ac:dyDescent="0.25">
      <c r="A366" t="s">
        <v>23</v>
      </c>
      <c r="B366">
        <v>20741214</v>
      </c>
      <c r="C366">
        <v>4</v>
      </c>
      <c r="D366" s="13">
        <v>2288099448.2399998</v>
      </c>
    </row>
    <row r="367" spans="1:4" x14ac:dyDescent="0.25">
      <c r="A367" t="s">
        <v>23</v>
      </c>
      <c r="B367">
        <v>20741222</v>
      </c>
      <c r="C367">
        <v>4</v>
      </c>
      <c r="D367" s="13">
        <v>691922711.10000002</v>
      </c>
    </row>
    <row r="368" spans="1:4" x14ac:dyDescent="0.25">
      <c r="A368" t="s">
        <v>23</v>
      </c>
      <c r="B368">
        <v>20741226</v>
      </c>
      <c r="C368">
        <v>4</v>
      </c>
      <c r="D368" s="13">
        <v>1133087872.6300001</v>
      </c>
    </row>
    <row r="369" spans="1:4" x14ac:dyDescent="0.25">
      <c r="A369" t="s">
        <v>23</v>
      </c>
      <c r="B369">
        <v>20750103</v>
      </c>
      <c r="C369">
        <v>4</v>
      </c>
      <c r="D369" s="13">
        <v>284654944.55000001</v>
      </c>
    </row>
    <row r="370" spans="1:4" x14ac:dyDescent="0.25">
      <c r="A370" t="s">
        <v>23</v>
      </c>
      <c r="B370">
        <v>20750117</v>
      </c>
      <c r="C370">
        <v>4</v>
      </c>
      <c r="D370" s="13">
        <v>1135900</v>
      </c>
    </row>
    <row r="371" spans="1:4" x14ac:dyDescent="0.25">
      <c r="A371" t="s">
        <v>23</v>
      </c>
      <c r="B371">
        <v>20750123</v>
      </c>
      <c r="C371">
        <v>4</v>
      </c>
      <c r="D371" s="13">
        <v>1176515080.71</v>
      </c>
    </row>
    <row r="372" spans="1:4" x14ac:dyDescent="0.25">
      <c r="A372" t="s">
        <v>23</v>
      </c>
      <c r="B372">
        <v>20750206</v>
      </c>
      <c r="C372">
        <v>4</v>
      </c>
      <c r="D372" s="13">
        <v>1546283484.6400001</v>
      </c>
    </row>
    <row r="373" spans="1:4" x14ac:dyDescent="0.25">
      <c r="A373" t="s">
        <v>23</v>
      </c>
      <c r="B373">
        <v>20750221</v>
      </c>
      <c r="C373">
        <v>4</v>
      </c>
      <c r="D373" s="13">
        <v>765957335.89999998</v>
      </c>
    </row>
    <row r="374" spans="1:4" x14ac:dyDescent="0.25">
      <c r="A374" t="s">
        <v>23</v>
      </c>
      <c r="B374">
        <v>20750226</v>
      </c>
      <c r="C374">
        <v>4</v>
      </c>
      <c r="D374" s="13">
        <v>8755248.9600000009</v>
      </c>
    </row>
    <row r="375" spans="1:4" x14ac:dyDescent="0.25">
      <c r="A375" t="s">
        <v>23</v>
      </c>
      <c r="B375">
        <v>20750304</v>
      </c>
      <c r="C375">
        <v>4</v>
      </c>
      <c r="D375" s="13">
        <v>919091311.67999995</v>
      </c>
    </row>
    <row r="376" spans="1:4" x14ac:dyDescent="0.25">
      <c r="A376" t="s">
        <v>23</v>
      </c>
      <c r="B376">
        <v>20750305</v>
      </c>
      <c r="C376">
        <v>4</v>
      </c>
      <c r="D376" s="13">
        <v>1946595801.3099999</v>
      </c>
    </row>
    <row r="377" spans="1:4" x14ac:dyDescent="0.25">
      <c r="A377" t="s">
        <v>23</v>
      </c>
      <c r="B377">
        <v>20750313</v>
      </c>
      <c r="C377">
        <v>4</v>
      </c>
      <c r="D377" s="13">
        <v>1017526817.05</v>
      </c>
    </row>
    <row r="378" spans="1:4" x14ac:dyDescent="0.25">
      <c r="A378" t="s">
        <v>23</v>
      </c>
      <c r="B378">
        <v>20750322</v>
      </c>
      <c r="C378">
        <v>4</v>
      </c>
      <c r="D378" s="13">
        <v>5996478895.75</v>
      </c>
    </row>
    <row r="379" spans="1:4" x14ac:dyDescent="0.25">
      <c r="A379" t="s">
        <v>23</v>
      </c>
      <c r="B379">
        <v>20750402</v>
      </c>
      <c r="C379">
        <v>4</v>
      </c>
      <c r="D379" s="13">
        <v>-18283835.25</v>
      </c>
    </row>
    <row r="380" spans="1:4" x14ac:dyDescent="0.25">
      <c r="A380" t="s">
        <v>23</v>
      </c>
      <c r="B380">
        <v>20750504</v>
      </c>
      <c r="C380">
        <v>4</v>
      </c>
      <c r="D380" s="13">
        <v>-50010</v>
      </c>
    </row>
    <row r="381" spans="1:4" x14ac:dyDescent="0.25">
      <c r="A381" t="s">
        <v>23</v>
      </c>
      <c r="B381">
        <v>20750506</v>
      </c>
      <c r="C381">
        <v>4</v>
      </c>
      <c r="D381" s="13">
        <v>44471995.740000002</v>
      </c>
    </row>
    <row r="382" spans="1:4" x14ac:dyDescent="0.25">
      <c r="A382" t="s">
        <v>23</v>
      </c>
      <c r="B382">
        <v>20750507</v>
      </c>
      <c r="C382">
        <v>4</v>
      </c>
      <c r="D382" s="13">
        <v>53155000</v>
      </c>
    </row>
    <row r="383" spans="1:4" x14ac:dyDescent="0.25">
      <c r="A383" t="s">
        <v>23</v>
      </c>
      <c r="B383">
        <v>20750508</v>
      </c>
      <c r="C383">
        <v>4</v>
      </c>
      <c r="D383" s="13">
        <v>23533281</v>
      </c>
    </row>
    <row r="384" spans="1:4" x14ac:dyDescent="0.25">
      <c r="A384" t="s">
        <v>23</v>
      </c>
      <c r="B384">
        <v>20750525</v>
      </c>
      <c r="C384">
        <v>4</v>
      </c>
      <c r="D384" s="13">
        <v>522718546.27999997</v>
      </c>
    </row>
    <row r="385" spans="1:4" x14ac:dyDescent="0.25">
      <c r="A385" t="s">
        <v>23</v>
      </c>
      <c r="B385">
        <v>20750614</v>
      </c>
      <c r="C385">
        <v>4</v>
      </c>
      <c r="D385" s="13">
        <v>34891625</v>
      </c>
    </row>
    <row r="386" spans="1:4" x14ac:dyDescent="0.25">
      <c r="A386" t="s">
        <v>23</v>
      </c>
      <c r="B386">
        <v>20750617</v>
      </c>
      <c r="C386">
        <v>4</v>
      </c>
      <c r="D386" s="13">
        <v>-119616</v>
      </c>
    </row>
    <row r="387" spans="1:4" x14ac:dyDescent="0.25">
      <c r="A387" t="s">
        <v>23</v>
      </c>
      <c r="B387">
        <v>20750618</v>
      </c>
      <c r="C387">
        <v>4</v>
      </c>
      <c r="D387" s="13">
        <v>60765575</v>
      </c>
    </row>
    <row r="388" spans="1:4" x14ac:dyDescent="0.25">
      <c r="A388" t="s">
        <v>23</v>
      </c>
      <c r="B388">
        <v>20750628</v>
      </c>
      <c r="C388">
        <v>4</v>
      </c>
      <c r="D388" s="13">
        <v>30797000</v>
      </c>
    </row>
    <row r="389" spans="1:4" x14ac:dyDescent="0.25">
      <c r="A389" t="s">
        <v>23</v>
      </c>
      <c r="B389">
        <v>20750708</v>
      </c>
      <c r="C389">
        <v>4</v>
      </c>
      <c r="D389" s="13">
        <v>0</v>
      </c>
    </row>
    <row r="390" spans="1:4" x14ac:dyDescent="0.25">
      <c r="A390" t="s">
        <v>22</v>
      </c>
      <c r="B390">
        <v>20730432</v>
      </c>
      <c r="C390">
        <v>4</v>
      </c>
      <c r="D390" s="13">
        <v>14031791.470000001</v>
      </c>
    </row>
    <row r="391" spans="1:4" x14ac:dyDescent="0.25">
      <c r="A391" t="s">
        <v>22</v>
      </c>
      <c r="B391">
        <v>20730527</v>
      </c>
      <c r="C391">
        <v>4</v>
      </c>
      <c r="D391" s="13">
        <v>117514073.16</v>
      </c>
    </row>
    <row r="392" spans="1:4" x14ac:dyDescent="0.25">
      <c r="A392" t="s">
        <v>22</v>
      </c>
      <c r="B392">
        <v>20730610</v>
      </c>
      <c r="C392">
        <v>4</v>
      </c>
      <c r="D392" s="13">
        <v>331737709.50999999</v>
      </c>
    </row>
    <row r="393" spans="1:4" x14ac:dyDescent="0.25">
      <c r="A393" t="s">
        <v>22</v>
      </c>
      <c r="B393">
        <v>20730616</v>
      </c>
      <c r="C393">
        <v>4</v>
      </c>
      <c r="D393" s="13">
        <v>664716020.34000003</v>
      </c>
    </row>
    <row r="394" spans="1:4" x14ac:dyDescent="0.25">
      <c r="A394" t="s">
        <v>22</v>
      </c>
      <c r="B394">
        <v>20730620</v>
      </c>
      <c r="C394">
        <v>4</v>
      </c>
      <c r="D394" s="13">
        <v>1249643812.3099999</v>
      </c>
    </row>
    <row r="395" spans="1:4" x14ac:dyDescent="0.25">
      <c r="A395" t="s">
        <v>22</v>
      </c>
      <c r="B395">
        <v>20730709</v>
      </c>
      <c r="C395">
        <v>4</v>
      </c>
      <c r="D395" s="13">
        <v>345549033.85000002</v>
      </c>
    </row>
    <row r="396" spans="1:4" x14ac:dyDescent="0.25">
      <c r="A396" t="s">
        <v>22</v>
      </c>
      <c r="B396">
        <v>20730727</v>
      </c>
      <c r="C396">
        <v>4</v>
      </c>
      <c r="D396" s="13">
        <v>40000</v>
      </c>
    </row>
    <row r="397" spans="1:4" x14ac:dyDescent="0.25">
      <c r="A397" t="s">
        <v>22</v>
      </c>
      <c r="B397">
        <v>20730728</v>
      </c>
      <c r="C397">
        <v>4</v>
      </c>
      <c r="D397" s="13">
        <v>144396336.38</v>
      </c>
    </row>
    <row r="398" spans="1:4" x14ac:dyDescent="0.25">
      <c r="A398" t="s">
        <v>22</v>
      </c>
      <c r="B398">
        <v>20730809</v>
      </c>
      <c r="C398">
        <v>4</v>
      </c>
      <c r="D398" s="13">
        <v>147542635.43000001</v>
      </c>
    </row>
    <row r="399" spans="1:4" x14ac:dyDescent="0.25">
      <c r="A399" t="s">
        <v>22</v>
      </c>
      <c r="B399">
        <v>20730901</v>
      </c>
      <c r="C399">
        <v>4</v>
      </c>
      <c r="D399" s="13">
        <v>663499565.87</v>
      </c>
    </row>
    <row r="400" spans="1:4" x14ac:dyDescent="0.25">
      <c r="A400" t="s">
        <v>22</v>
      </c>
      <c r="B400">
        <v>20730929</v>
      </c>
      <c r="C400">
        <v>4</v>
      </c>
      <c r="D400" s="13">
        <v>550119389.45000005</v>
      </c>
    </row>
    <row r="401" spans="1:4" x14ac:dyDescent="0.25">
      <c r="A401" t="s">
        <v>22</v>
      </c>
      <c r="B401">
        <v>20731004</v>
      </c>
      <c r="C401">
        <v>4</v>
      </c>
      <c r="D401" s="13">
        <v>397776307.16000003</v>
      </c>
    </row>
    <row r="402" spans="1:4" x14ac:dyDescent="0.25">
      <c r="A402" t="s">
        <v>22</v>
      </c>
      <c r="B402">
        <v>20731011</v>
      </c>
      <c r="C402">
        <v>4</v>
      </c>
      <c r="D402" s="13">
        <v>537178250.25999999</v>
      </c>
    </row>
    <row r="403" spans="1:4" x14ac:dyDescent="0.25">
      <c r="A403" t="s">
        <v>22</v>
      </c>
      <c r="B403">
        <v>20731015</v>
      </c>
      <c r="C403">
        <v>4</v>
      </c>
      <c r="D403" s="13">
        <v>-90360</v>
      </c>
    </row>
    <row r="404" spans="1:4" x14ac:dyDescent="0.25">
      <c r="A404" t="s">
        <v>22</v>
      </c>
      <c r="B404">
        <v>20731021</v>
      </c>
      <c r="C404">
        <v>4</v>
      </c>
      <c r="D404" s="13">
        <v>481306619.01999998</v>
      </c>
    </row>
    <row r="405" spans="1:4" x14ac:dyDescent="0.25">
      <c r="A405" t="s">
        <v>22</v>
      </c>
      <c r="B405">
        <v>20731101</v>
      </c>
      <c r="C405">
        <v>4</v>
      </c>
      <c r="D405" s="13">
        <v>467701914.63</v>
      </c>
    </row>
    <row r="406" spans="1:4" x14ac:dyDescent="0.25">
      <c r="A406" t="s">
        <v>22</v>
      </c>
      <c r="B406">
        <v>20731102</v>
      </c>
      <c r="C406">
        <v>4</v>
      </c>
      <c r="D406" s="13">
        <v>482113528.93000001</v>
      </c>
    </row>
    <row r="407" spans="1:4" x14ac:dyDescent="0.25">
      <c r="A407" t="s">
        <v>22</v>
      </c>
      <c r="B407">
        <v>20731117</v>
      </c>
      <c r="C407">
        <v>4</v>
      </c>
      <c r="D407" s="13">
        <v>483194649.94</v>
      </c>
    </row>
    <row r="408" spans="1:4" x14ac:dyDescent="0.25">
      <c r="A408" t="s">
        <v>22</v>
      </c>
      <c r="B408">
        <v>20731119</v>
      </c>
      <c r="C408">
        <v>4</v>
      </c>
      <c r="D408" s="13">
        <v>723824302.64999998</v>
      </c>
    </row>
    <row r="409" spans="1:4" x14ac:dyDescent="0.25">
      <c r="A409" t="s">
        <v>22</v>
      </c>
      <c r="B409">
        <v>20731122</v>
      </c>
      <c r="C409">
        <v>4</v>
      </c>
      <c r="D409" s="13">
        <v>1260424677.28</v>
      </c>
    </row>
    <row r="410" spans="1:4" x14ac:dyDescent="0.25">
      <c r="A410" t="s">
        <v>22</v>
      </c>
      <c r="B410">
        <v>20731130</v>
      </c>
      <c r="C410">
        <v>4</v>
      </c>
      <c r="D410" s="13">
        <v>946319018.75999999</v>
      </c>
    </row>
    <row r="411" spans="1:4" x14ac:dyDescent="0.25">
      <c r="A411" t="s">
        <v>22</v>
      </c>
      <c r="B411">
        <v>20731213</v>
      </c>
      <c r="C411">
        <v>4</v>
      </c>
      <c r="D411" s="13">
        <v>445302731.23000002</v>
      </c>
    </row>
    <row r="412" spans="1:4" x14ac:dyDescent="0.25">
      <c r="A412" t="s">
        <v>22</v>
      </c>
      <c r="B412">
        <v>20731216</v>
      </c>
      <c r="C412">
        <v>4</v>
      </c>
      <c r="D412" s="13">
        <v>1053386303.1</v>
      </c>
    </row>
    <row r="413" spans="1:4" x14ac:dyDescent="0.25">
      <c r="A413" t="s">
        <v>22</v>
      </c>
      <c r="B413">
        <v>20731218</v>
      </c>
      <c r="C413">
        <v>4</v>
      </c>
      <c r="D413" s="13">
        <v>333516764.48000002</v>
      </c>
    </row>
    <row r="414" spans="1:4" x14ac:dyDescent="0.25">
      <c r="A414" t="s">
        <v>22</v>
      </c>
      <c r="B414">
        <v>20731221</v>
      </c>
      <c r="C414">
        <v>4</v>
      </c>
      <c r="D414" s="13">
        <v>639800447.03999996</v>
      </c>
    </row>
    <row r="415" spans="1:4" x14ac:dyDescent="0.25">
      <c r="A415" t="s">
        <v>22</v>
      </c>
      <c r="B415">
        <v>20731226</v>
      </c>
      <c r="C415">
        <v>4</v>
      </c>
      <c r="D415" s="13">
        <v>-80062098.599999994</v>
      </c>
    </row>
    <row r="416" spans="1:4" x14ac:dyDescent="0.25">
      <c r="A416" t="s">
        <v>22</v>
      </c>
      <c r="B416">
        <v>20740108</v>
      </c>
      <c r="C416">
        <v>4</v>
      </c>
      <c r="D416" s="13">
        <v>868306567.66999996</v>
      </c>
    </row>
    <row r="417" spans="1:4" x14ac:dyDescent="0.25">
      <c r="A417" t="s">
        <v>22</v>
      </c>
      <c r="B417">
        <v>20740114</v>
      </c>
      <c r="C417">
        <v>4</v>
      </c>
      <c r="D417" s="13">
        <v>1018286177.3099999</v>
      </c>
    </row>
    <row r="418" spans="1:4" x14ac:dyDescent="0.25">
      <c r="A418" t="s">
        <v>22</v>
      </c>
      <c r="B418">
        <v>20740115</v>
      </c>
      <c r="C418">
        <v>4</v>
      </c>
      <c r="D418" s="13">
        <v>855957220.78999996</v>
      </c>
    </row>
    <row r="419" spans="1:4" x14ac:dyDescent="0.25">
      <c r="A419" t="s">
        <v>22</v>
      </c>
      <c r="B419">
        <v>20740116</v>
      </c>
      <c r="C419">
        <v>4</v>
      </c>
      <c r="D419" s="13">
        <v>3731647</v>
      </c>
    </row>
    <row r="420" spans="1:4" x14ac:dyDescent="0.25">
      <c r="A420" t="s">
        <v>22</v>
      </c>
      <c r="B420">
        <v>20740209</v>
      </c>
      <c r="C420">
        <v>4</v>
      </c>
      <c r="D420" s="13">
        <v>575756820.28999996</v>
      </c>
    </row>
    <row r="421" spans="1:4" x14ac:dyDescent="0.25">
      <c r="A421" t="s">
        <v>22</v>
      </c>
      <c r="B421">
        <v>20740301</v>
      </c>
      <c r="C421">
        <v>4</v>
      </c>
      <c r="D421" s="13">
        <v>823341755.11000001</v>
      </c>
    </row>
    <row r="422" spans="1:4" x14ac:dyDescent="0.25">
      <c r="A422" t="s">
        <v>22</v>
      </c>
      <c r="B422">
        <v>20740310</v>
      </c>
      <c r="C422">
        <v>4</v>
      </c>
      <c r="D422" s="13">
        <v>142166423.41</v>
      </c>
    </row>
    <row r="423" spans="1:4" x14ac:dyDescent="0.25">
      <c r="A423" t="s">
        <v>22</v>
      </c>
      <c r="B423">
        <v>20740316</v>
      </c>
      <c r="C423">
        <v>4</v>
      </c>
      <c r="D423" s="13">
        <v>1149798796.6600001</v>
      </c>
    </row>
    <row r="424" spans="1:4" x14ac:dyDescent="0.25">
      <c r="A424" t="s">
        <v>22</v>
      </c>
      <c r="B424">
        <v>20740422</v>
      </c>
      <c r="C424">
        <v>4</v>
      </c>
      <c r="D424" s="13">
        <v>-299031</v>
      </c>
    </row>
    <row r="425" spans="1:4" x14ac:dyDescent="0.25">
      <c r="A425" t="s">
        <v>23</v>
      </c>
      <c r="B425">
        <v>20740423</v>
      </c>
      <c r="C425">
        <v>4</v>
      </c>
      <c r="D425" s="13">
        <v>10500781</v>
      </c>
    </row>
    <row r="426" spans="1:4" x14ac:dyDescent="0.25">
      <c r="A426" t="s">
        <v>23</v>
      </c>
      <c r="B426">
        <v>20740424</v>
      </c>
      <c r="C426">
        <v>4</v>
      </c>
      <c r="D426" s="13">
        <v>7936446</v>
      </c>
    </row>
    <row r="427" spans="1:4" x14ac:dyDescent="0.25">
      <c r="A427" t="s">
        <v>23</v>
      </c>
      <c r="B427">
        <v>20740425</v>
      </c>
      <c r="C427">
        <v>4</v>
      </c>
      <c r="D427" s="13">
        <v>69208056</v>
      </c>
    </row>
    <row r="428" spans="1:4" x14ac:dyDescent="0.25">
      <c r="A428" t="s">
        <v>23</v>
      </c>
      <c r="B428">
        <v>20740502</v>
      </c>
      <c r="C428">
        <v>4</v>
      </c>
      <c r="D428" s="13">
        <v>1854093.35</v>
      </c>
    </row>
    <row r="429" spans="1:4" x14ac:dyDescent="0.25">
      <c r="A429" t="s">
        <v>23</v>
      </c>
      <c r="B429">
        <v>20740509</v>
      </c>
      <c r="C429">
        <v>4</v>
      </c>
      <c r="D429" s="13">
        <v>112266856</v>
      </c>
    </row>
    <row r="430" spans="1:4" x14ac:dyDescent="0.25">
      <c r="A430" t="s">
        <v>23</v>
      </c>
      <c r="B430">
        <v>20740517</v>
      </c>
      <c r="C430">
        <v>4</v>
      </c>
      <c r="D430" s="13">
        <v>7749375.8099999996</v>
      </c>
    </row>
    <row r="431" spans="1:4" x14ac:dyDescent="0.25">
      <c r="A431" t="s">
        <v>23</v>
      </c>
      <c r="B431">
        <v>20740520</v>
      </c>
      <c r="C431">
        <v>4</v>
      </c>
      <c r="D431" s="13">
        <v>84190567.510000005</v>
      </c>
    </row>
    <row r="432" spans="1:4" x14ac:dyDescent="0.25">
      <c r="A432" t="s">
        <v>23</v>
      </c>
      <c r="B432">
        <v>20740521</v>
      </c>
      <c r="C432">
        <v>4</v>
      </c>
      <c r="D432" s="13">
        <v>56906657.829999998</v>
      </c>
    </row>
    <row r="433" spans="1:4" x14ac:dyDescent="0.25">
      <c r="A433" t="s">
        <v>23</v>
      </c>
      <c r="B433">
        <v>20740526</v>
      </c>
      <c r="C433">
        <v>4</v>
      </c>
      <c r="D433" s="13">
        <v>246253308.65000001</v>
      </c>
    </row>
    <row r="434" spans="1:4" x14ac:dyDescent="0.25">
      <c r="A434" t="s">
        <v>23</v>
      </c>
      <c r="B434">
        <v>20740527</v>
      </c>
      <c r="C434">
        <v>4</v>
      </c>
      <c r="D434" s="13">
        <v>268196974.31</v>
      </c>
    </row>
    <row r="435" spans="1:4" x14ac:dyDescent="0.25">
      <c r="A435" t="s">
        <v>23</v>
      </c>
      <c r="B435">
        <v>20740528</v>
      </c>
      <c r="C435">
        <v>4</v>
      </c>
      <c r="D435" s="13">
        <v>241757339.25999999</v>
      </c>
    </row>
    <row r="436" spans="1:4" x14ac:dyDescent="0.25">
      <c r="A436" t="s">
        <v>22</v>
      </c>
      <c r="B436">
        <v>20740601</v>
      </c>
      <c r="C436">
        <v>4</v>
      </c>
      <c r="D436" s="13">
        <v>-80000</v>
      </c>
    </row>
    <row r="437" spans="1:4" x14ac:dyDescent="0.25">
      <c r="A437" t="s">
        <v>23</v>
      </c>
      <c r="B437">
        <v>20740607</v>
      </c>
      <c r="C437">
        <v>4</v>
      </c>
      <c r="D437" s="13">
        <v>187686975.80000001</v>
      </c>
    </row>
    <row r="438" spans="1:4" x14ac:dyDescent="0.25">
      <c r="A438" t="s">
        <v>23</v>
      </c>
      <c r="B438">
        <v>20740617</v>
      </c>
      <c r="C438">
        <v>4</v>
      </c>
      <c r="D438" s="13">
        <v>152478950</v>
      </c>
    </row>
    <row r="439" spans="1:4" x14ac:dyDescent="0.25">
      <c r="A439" t="s">
        <v>22</v>
      </c>
      <c r="B439">
        <v>20740618</v>
      </c>
      <c r="C439">
        <v>4</v>
      </c>
      <c r="D439" s="13">
        <v>17851636.239999998</v>
      </c>
    </row>
    <row r="440" spans="1:4" x14ac:dyDescent="0.25">
      <c r="A440" t="s">
        <v>23</v>
      </c>
      <c r="B440">
        <v>20740620</v>
      </c>
      <c r="C440">
        <v>4</v>
      </c>
      <c r="D440" s="13">
        <v>75649071.140000001</v>
      </c>
    </row>
    <row r="441" spans="1:4" x14ac:dyDescent="0.25">
      <c r="A441" t="s">
        <v>22</v>
      </c>
      <c r="B441">
        <v>20740622</v>
      </c>
      <c r="C441">
        <v>4</v>
      </c>
      <c r="D441" s="13">
        <v>141730787.25999999</v>
      </c>
    </row>
    <row r="442" spans="1:4" x14ac:dyDescent="0.25">
      <c r="A442" t="s">
        <v>23</v>
      </c>
      <c r="B442">
        <v>20740630</v>
      </c>
      <c r="C442">
        <v>4</v>
      </c>
      <c r="D442" s="13">
        <v>594081856.63999999</v>
      </c>
    </row>
    <row r="443" spans="1:4" x14ac:dyDescent="0.25">
      <c r="A443" t="s">
        <v>23</v>
      </c>
      <c r="B443">
        <v>20740707</v>
      </c>
      <c r="C443">
        <v>4</v>
      </c>
      <c r="D443" s="13">
        <v>48550005.299999997</v>
      </c>
    </row>
    <row r="444" spans="1:4" x14ac:dyDescent="0.25">
      <c r="A444" t="s">
        <v>23</v>
      </c>
      <c r="B444">
        <v>20740708</v>
      </c>
      <c r="C444">
        <v>4</v>
      </c>
      <c r="D444" s="13">
        <v>141042817.25999999</v>
      </c>
    </row>
    <row r="445" spans="1:4" x14ac:dyDescent="0.25">
      <c r="A445" t="s">
        <v>23</v>
      </c>
      <c r="B445">
        <v>20740713</v>
      </c>
      <c r="C445">
        <v>4</v>
      </c>
      <c r="D445" s="13">
        <v>116530293.81</v>
      </c>
    </row>
    <row r="446" spans="1:4" x14ac:dyDescent="0.25">
      <c r="A446" t="s">
        <v>23</v>
      </c>
      <c r="B446">
        <v>20740717</v>
      </c>
      <c r="C446">
        <v>4</v>
      </c>
      <c r="D446" s="13">
        <v>342320636.67000002</v>
      </c>
    </row>
    <row r="447" spans="1:4" x14ac:dyDescent="0.25">
      <c r="A447" t="s">
        <v>22</v>
      </c>
      <c r="B447">
        <v>20740718</v>
      </c>
      <c r="C447">
        <v>4</v>
      </c>
      <c r="D447" s="13">
        <v>0</v>
      </c>
    </row>
    <row r="448" spans="1:4" x14ac:dyDescent="0.25">
      <c r="A448" t="s">
        <v>23</v>
      </c>
      <c r="B448">
        <v>20740720</v>
      </c>
      <c r="C448">
        <v>4</v>
      </c>
      <c r="D448" s="13">
        <v>274306417.14999998</v>
      </c>
    </row>
    <row r="449" spans="1:4" x14ac:dyDescent="0.25">
      <c r="A449" t="s">
        <v>23</v>
      </c>
      <c r="B449">
        <v>20740724</v>
      </c>
      <c r="C449">
        <v>4</v>
      </c>
      <c r="D449" s="13">
        <v>311729378.60000002</v>
      </c>
    </row>
    <row r="450" spans="1:4" x14ac:dyDescent="0.25">
      <c r="A450" t="s">
        <v>23</v>
      </c>
      <c r="B450">
        <v>20740727</v>
      </c>
      <c r="C450">
        <v>4</v>
      </c>
      <c r="D450" s="13">
        <v>302000684.68000001</v>
      </c>
    </row>
    <row r="451" spans="1:4" x14ac:dyDescent="0.25">
      <c r="A451" t="s">
        <v>22</v>
      </c>
      <c r="B451">
        <v>20740727</v>
      </c>
      <c r="C451">
        <v>4</v>
      </c>
      <c r="D451" s="13">
        <v>8619363.5</v>
      </c>
    </row>
    <row r="452" spans="1:4" x14ac:dyDescent="0.25">
      <c r="A452" t="s">
        <v>23</v>
      </c>
      <c r="B452">
        <v>20740814</v>
      </c>
      <c r="C452">
        <v>4</v>
      </c>
      <c r="D452" s="13">
        <v>621033931.21000004</v>
      </c>
    </row>
    <row r="453" spans="1:4" x14ac:dyDescent="0.25">
      <c r="A453" t="s">
        <v>23</v>
      </c>
      <c r="B453">
        <v>20740825</v>
      </c>
      <c r="C453">
        <v>4</v>
      </c>
      <c r="D453" s="13">
        <v>601323571.01999998</v>
      </c>
    </row>
    <row r="454" spans="1:4" x14ac:dyDescent="0.25">
      <c r="A454" t="s">
        <v>23</v>
      </c>
      <c r="B454">
        <v>20740903</v>
      </c>
      <c r="C454">
        <v>4</v>
      </c>
      <c r="D454" s="13">
        <v>273408603.79000002</v>
      </c>
    </row>
    <row r="455" spans="1:4" x14ac:dyDescent="0.25">
      <c r="A455" t="s">
        <v>23</v>
      </c>
      <c r="B455">
        <v>20740909</v>
      </c>
      <c r="C455">
        <v>4</v>
      </c>
      <c r="D455" s="13">
        <v>595554604.76999998</v>
      </c>
    </row>
    <row r="456" spans="1:4" x14ac:dyDescent="0.25">
      <c r="A456" t="s">
        <v>23</v>
      </c>
      <c r="B456">
        <v>20740920</v>
      </c>
      <c r="C456">
        <v>4</v>
      </c>
      <c r="D456" s="13">
        <v>339687920.63</v>
      </c>
    </row>
    <row r="457" spans="1:4" x14ac:dyDescent="0.25">
      <c r="A457" t="s">
        <v>23</v>
      </c>
      <c r="B457">
        <v>20740924</v>
      </c>
      <c r="C457">
        <v>4</v>
      </c>
      <c r="D457" s="13">
        <v>607078043.09000003</v>
      </c>
    </row>
    <row r="458" spans="1:4" x14ac:dyDescent="0.25">
      <c r="A458" t="s">
        <v>23</v>
      </c>
      <c r="B458">
        <v>20741009</v>
      </c>
      <c r="C458">
        <v>4</v>
      </c>
      <c r="D458" s="13">
        <v>670605331.63</v>
      </c>
    </row>
    <row r="459" spans="1:4" x14ac:dyDescent="0.25">
      <c r="A459" t="s">
        <v>23</v>
      </c>
      <c r="B459">
        <v>20741014</v>
      </c>
      <c r="C459">
        <v>4</v>
      </c>
      <c r="D459" s="13">
        <v>494277942.08999997</v>
      </c>
    </row>
    <row r="460" spans="1:4" x14ac:dyDescent="0.25">
      <c r="A460" t="s">
        <v>23</v>
      </c>
      <c r="B460">
        <v>20741015</v>
      </c>
      <c r="C460">
        <v>4</v>
      </c>
      <c r="D460" s="13">
        <v>1079290909.6900001</v>
      </c>
    </row>
    <row r="461" spans="1:4" x14ac:dyDescent="0.25">
      <c r="A461" t="s">
        <v>23</v>
      </c>
      <c r="B461">
        <v>20741023</v>
      </c>
      <c r="C461">
        <v>4</v>
      </c>
      <c r="D461" s="13">
        <v>424935508.31999999</v>
      </c>
    </row>
    <row r="462" spans="1:4" x14ac:dyDescent="0.25">
      <c r="A462" t="s">
        <v>23</v>
      </c>
      <c r="B462">
        <v>20741025</v>
      </c>
      <c r="C462">
        <v>4</v>
      </c>
      <c r="D462" s="13">
        <v>726911733.42999995</v>
      </c>
    </row>
    <row r="463" spans="1:4" x14ac:dyDescent="0.25">
      <c r="A463" t="s">
        <v>23</v>
      </c>
      <c r="B463">
        <v>20741114</v>
      </c>
      <c r="C463">
        <v>4</v>
      </c>
      <c r="D463" s="13">
        <v>1276625609.75</v>
      </c>
    </row>
    <row r="464" spans="1:4" x14ac:dyDescent="0.25">
      <c r="A464" t="s">
        <v>23</v>
      </c>
      <c r="B464">
        <v>20741115</v>
      </c>
      <c r="C464">
        <v>4</v>
      </c>
      <c r="D464" s="13">
        <v>1207441703.24</v>
      </c>
    </row>
    <row r="465" spans="1:4" x14ac:dyDescent="0.25">
      <c r="A465" t="s">
        <v>23</v>
      </c>
      <c r="B465">
        <v>20741124</v>
      </c>
      <c r="C465">
        <v>4</v>
      </c>
      <c r="D465" s="13">
        <v>544012</v>
      </c>
    </row>
    <row r="466" spans="1:4" x14ac:dyDescent="0.25">
      <c r="A466" t="s">
        <v>23</v>
      </c>
      <c r="B466">
        <v>20741215</v>
      </c>
      <c r="C466">
        <v>4</v>
      </c>
      <c r="D466" s="13">
        <v>1364882102.21</v>
      </c>
    </row>
    <row r="467" spans="1:4" x14ac:dyDescent="0.25">
      <c r="A467" t="s">
        <v>23</v>
      </c>
      <c r="B467">
        <v>20741219</v>
      </c>
      <c r="C467">
        <v>4</v>
      </c>
      <c r="D467" s="13">
        <v>1217028908.26</v>
      </c>
    </row>
    <row r="468" spans="1:4" x14ac:dyDescent="0.25">
      <c r="A468" t="s">
        <v>23</v>
      </c>
      <c r="B468">
        <v>20741228</v>
      </c>
      <c r="C468">
        <v>4</v>
      </c>
      <c r="D468" s="13">
        <v>1449617190.25</v>
      </c>
    </row>
    <row r="469" spans="1:4" x14ac:dyDescent="0.25">
      <c r="A469" t="s">
        <v>23</v>
      </c>
      <c r="B469">
        <v>20750122</v>
      </c>
      <c r="C469">
        <v>4</v>
      </c>
      <c r="D469" s="13">
        <v>9780</v>
      </c>
    </row>
    <row r="470" spans="1:4" x14ac:dyDescent="0.25">
      <c r="A470" t="s">
        <v>23</v>
      </c>
      <c r="B470">
        <v>20750127</v>
      </c>
      <c r="C470">
        <v>4</v>
      </c>
      <c r="D470" s="13">
        <v>1472331816.1800001</v>
      </c>
    </row>
    <row r="471" spans="1:4" x14ac:dyDescent="0.25">
      <c r="A471" t="s">
        <v>23</v>
      </c>
      <c r="B471">
        <v>20750128</v>
      </c>
      <c r="C471">
        <v>4</v>
      </c>
      <c r="D471" s="13">
        <v>900749561.23000002</v>
      </c>
    </row>
    <row r="472" spans="1:4" x14ac:dyDescent="0.25">
      <c r="A472" t="s">
        <v>23</v>
      </c>
      <c r="B472">
        <v>20750202</v>
      </c>
      <c r="C472">
        <v>4</v>
      </c>
      <c r="D472" s="13">
        <v>728375391.28999996</v>
      </c>
    </row>
    <row r="473" spans="1:4" x14ac:dyDescent="0.25">
      <c r="A473" t="s">
        <v>23</v>
      </c>
      <c r="B473">
        <v>20750225</v>
      </c>
      <c r="C473">
        <v>4</v>
      </c>
      <c r="D473" s="13">
        <v>626808023.17999995</v>
      </c>
    </row>
    <row r="474" spans="1:4" x14ac:dyDescent="0.25">
      <c r="A474" t="s">
        <v>23</v>
      </c>
      <c r="B474">
        <v>20750227</v>
      </c>
      <c r="C474">
        <v>4</v>
      </c>
      <c r="D474" s="13">
        <v>997909511.37</v>
      </c>
    </row>
    <row r="475" spans="1:4" x14ac:dyDescent="0.25">
      <c r="A475" t="s">
        <v>23</v>
      </c>
      <c r="B475">
        <v>20750228</v>
      </c>
      <c r="C475">
        <v>4</v>
      </c>
      <c r="D475" s="13">
        <v>977348677.91999996</v>
      </c>
    </row>
    <row r="476" spans="1:4" x14ac:dyDescent="0.25">
      <c r="A476" t="s">
        <v>23</v>
      </c>
      <c r="B476">
        <v>20750302</v>
      </c>
      <c r="C476">
        <v>4</v>
      </c>
      <c r="D476" s="13">
        <v>321960</v>
      </c>
    </row>
    <row r="477" spans="1:4" x14ac:dyDescent="0.25">
      <c r="A477" t="s">
        <v>23</v>
      </c>
      <c r="B477">
        <v>20750308</v>
      </c>
      <c r="C477">
        <v>4</v>
      </c>
      <c r="D477" s="13">
        <v>713059699.99000001</v>
      </c>
    </row>
    <row r="478" spans="1:4" x14ac:dyDescent="0.25">
      <c r="A478" t="s">
        <v>23</v>
      </c>
      <c r="B478">
        <v>20750315</v>
      </c>
      <c r="C478">
        <v>4</v>
      </c>
      <c r="D478" s="13">
        <v>1070205134.74</v>
      </c>
    </row>
    <row r="479" spans="1:4" x14ac:dyDescent="0.25">
      <c r="A479" t="s">
        <v>23</v>
      </c>
      <c r="B479">
        <v>20750323</v>
      </c>
      <c r="C479">
        <v>4</v>
      </c>
      <c r="D479" s="13">
        <v>556492780.51999998</v>
      </c>
    </row>
    <row r="480" spans="1:4" x14ac:dyDescent="0.25">
      <c r="A480" t="s">
        <v>23</v>
      </c>
      <c r="B480">
        <v>20750419</v>
      </c>
      <c r="C480">
        <v>4</v>
      </c>
      <c r="D480" s="13">
        <v>0</v>
      </c>
    </row>
    <row r="481" spans="1:4" x14ac:dyDescent="0.25">
      <c r="A481" t="s">
        <v>23</v>
      </c>
      <c r="B481">
        <v>20750502</v>
      </c>
      <c r="C481">
        <v>4</v>
      </c>
      <c r="D481" s="13">
        <v>0</v>
      </c>
    </row>
    <row r="482" spans="1:4" x14ac:dyDescent="0.25">
      <c r="A482" t="s">
        <v>23</v>
      </c>
      <c r="B482">
        <v>20750510</v>
      </c>
      <c r="C482">
        <v>4</v>
      </c>
      <c r="D482" s="13">
        <v>0</v>
      </c>
    </row>
    <row r="483" spans="1:4" x14ac:dyDescent="0.25">
      <c r="A483" t="s">
        <v>23</v>
      </c>
      <c r="B483">
        <v>20750511</v>
      </c>
      <c r="C483">
        <v>4</v>
      </c>
      <c r="D483" s="13">
        <v>6085000</v>
      </c>
    </row>
    <row r="484" spans="1:4" x14ac:dyDescent="0.25">
      <c r="A484" t="s">
        <v>23</v>
      </c>
      <c r="B484">
        <v>20750512</v>
      </c>
      <c r="C484">
        <v>4</v>
      </c>
      <c r="D484" s="13">
        <v>1103242728</v>
      </c>
    </row>
    <row r="485" spans="1:4" x14ac:dyDescent="0.25">
      <c r="A485" t="s">
        <v>23</v>
      </c>
      <c r="B485">
        <v>20750520</v>
      </c>
      <c r="C485">
        <v>4</v>
      </c>
      <c r="D485" s="13">
        <v>1556655</v>
      </c>
    </row>
    <row r="486" spans="1:4" x14ac:dyDescent="0.25">
      <c r="A486" t="s">
        <v>23</v>
      </c>
      <c r="B486">
        <v>20750526</v>
      </c>
      <c r="C486">
        <v>4</v>
      </c>
      <c r="D486" s="13">
        <v>-10000</v>
      </c>
    </row>
    <row r="487" spans="1:4" x14ac:dyDescent="0.25">
      <c r="A487" t="s">
        <v>23</v>
      </c>
      <c r="B487">
        <v>20750604</v>
      </c>
      <c r="C487">
        <v>4</v>
      </c>
      <c r="D487" s="13">
        <v>73209504</v>
      </c>
    </row>
    <row r="488" spans="1:4" x14ac:dyDescent="0.25">
      <c r="A488" t="s">
        <v>23</v>
      </c>
      <c r="B488">
        <v>20750609</v>
      </c>
      <c r="C488">
        <v>4</v>
      </c>
      <c r="D488" s="13">
        <v>70369392.920000002</v>
      </c>
    </row>
    <row r="489" spans="1:4" x14ac:dyDescent="0.25">
      <c r="A489" t="s">
        <v>23</v>
      </c>
      <c r="B489">
        <v>20750611</v>
      </c>
      <c r="C489">
        <v>4</v>
      </c>
      <c r="D489" s="13">
        <v>37879859.770000003</v>
      </c>
    </row>
    <row r="490" spans="1:4" x14ac:dyDescent="0.25">
      <c r="A490" t="s">
        <v>23</v>
      </c>
      <c r="B490">
        <v>20750616</v>
      </c>
      <c r="C490">
        <v>4</v>
      </c>
      <c r="D490" s="13">
        <v>2631646.94</v>
      </c>
    </row>
    <row r="491" spans="1:4" x14ac:dyDescent="0.25">
      <c r="A491" t="s">
        <v>22</v>
      </c>
      <c r="B491">
        <v>20730508</v>
      </c>
      <c r="C491">
        <v>4</v>
      </c>
      <c r="D491" s="13">
        <v>21120480.920000002</v>
      </c>
    </row>
    <row r="492" spans="1:4" x14ac:dyDescent="0.25">
      <c r="A492" t="s">
        <v>22</v>
      </c>
      <c r="B492">
        <v>20730509</v>
      </c>
      <c r="C492">
        <v>4</v>
      </c>
      <c r="D492" s="13">
        <v>342828</v>
      </c>
    </row>
    <row r="493" spans="1:4" x14ac:dyDescent="0.25">
      <c r="A493" t="s">
        <v>22</v>
      </c>
      <c r="B493">
        <v>20730510</v>
      </c>
      <c r="C493">
        <v>4</v>
      </c>
      <c r="D493" s="13">
        <v>8634118.9100000001</v>
      </c>
    </row>
    <row r="494" spans="1:4" x14ac:dyDescent="0.25">
      <c r="A494" t="s">
        <v>22</v>
      </c>
      <c r="B494">
        <v>20730515</v>
      </c>
      <c r="C494">
        <v>4</v>
      </c>
      <c r="D494" s="13">
        <v>46378896.649999999</v>
      </c>
    </row>
    <row r="495" spans="1:4" x14ac:dyDescent="0.25">
      <c r="A495" t="s">
        <v>22</v>
      </c>
      <c r="B495">
        <v>20730519</v>
      </c>
      <c r="C495">
        <v>4</v>
      </c>
      <c r="D495" s="13">
        <v>93216686</v>
      </c>
    </row>
    <row r="496" spans="1:4" x14ac:dyDescent="0.25">
      <c r="A496" t="s">
        <v>22</v>
      </c>
      <c r="B496">
        <v>20730524</v>
      </c>
      <c r="C496">
        <v>4</v>
      </c>
      <c r="D496" s="13">
        <v>249903854.56999999</v>
      </c>
    </row>
    <row r="497" spans="1:4" x14ac:dyDescent="0.25">
      <c r="A497" t="s">
        <v>22</v>
      </c>
      <c r="B497">
        <v>20730528</v>
      </c>
      <c r="C497">
        <v>4</v>
      </c>
      <c r="D497" s="13">
        <v>146683</v>
      </c>
    </row>
    <row r="498" spans="1:4" x14ac:dyDescent="0.25">
      <c r="A498" t="s">
        <v>22</v>
      </c>
      <c r="B498">
        <v>20730605</v>
      </c>
      <c r="C498">
        <v>4</v>
      </c>
      <c r="D498" s="13">
        <v>180172156.5</v>
      </c>
    </row>
    <row r="499" spans="1:4" x14ac:dyDescent="0.25">
      <c r="A499" t="s">
        <v>22</v>
      </c>
      <c r="B499">
        <v>20730611</v>
      </c>
      <c r="C499">
        <v>4</v>
      </c>
      <c r="D499" s="13">
        <v>172727141.63</v>
      </c>
    </row>
    <row r="500" spans="1:4" x14ac:dyDescent="0.25">
      <c r="A500" t="s">
        <v>22</v>
      </c>
      <c r="B500">
        <v>20730612</v>
      </c>
      <c r="C500">
        <v>4</v>
      </c>
      <c r="D500" s="13">
        <v>234374595.38</v>
      </c>
    </row>
    <row r="501" spans="1:4" x14ac:dyDescent="0.25">
      <c r="A501" t="s">
        <v>22</v>
      </c>
      <c r="B501">
        <v>20730704</v>
      </c>
      <c r="C501">
        <v>4</v>
      </c>
      <c r="D501" s="13">
        <v>133818724.47</v>
      </c>
    </row>
    <row r="502" spans="1:4" x14ac:dyDescent="0.25">
      <c r="A502" t="s">
        <v>22</v>
      </c>
      <c r="B502">
        <v>20730706</v>
      </c>
      <c r="C502">
        <v>4</v>
      </c>
      <c r="D502" s="13">
        <v>164396</v>
      </c>
    </row>
    <row r="503" spans="1:4" x14ac:dyDescent="0.25">
      <c r="A503" t="s">
        <v>22</v>
      </c>
      <c r="B503">
        <v>20730712</v>
      </c>
      <c r="C503">
        <v>4</v>
      </c>
      <c r="D503" s="13">
        <v>300531866.91000003</v>
      </c>
    </row>
    <row r="504" spans="1:4" x14ac:dyDescent="0.25">
      <c r="A504" t="s">
        <v>22</v>
      </c>
      <c r="B504">
        <v>20730730</v>
      </c>
      <c r="C504">
        <v>4</v>
      </c>
      <c r="D504" s="13">
        <v>726819793.21000004</v>
      </c>
    </row>
    <row r="505" spans="1:4" x14ac:dyDescent="0.25">
      <c r="A505" t="s">
        <v>22</v>
      </c>
      <c r="B505">
        <v>20730802</v>
      </c>
      <c r="C505">
        <v>4</v>
      </c>
      <c r="D505" s="13">
        <v>127108581.78</v>
      </c>
    </row>
    <row r="506" spans="1:4" x14ac:dyDescent="0.25">
      <c r="A506" t="s">
        <v>22</v>
      </c>
      <c r="B506">
        <v>20730805</v>
      </c>
      <c r="C506">
        <v>4</v>
      </c>
      <c r="D506" s="13">
        <v>148353082.97</v>
      </c>
    </row>
    <row r="507" spans="1:4" x14ac:dyDescent="0.25">
      <c r="A507" t="s">
        <v>22</v>
      </c>
      <c r="B507">
        <v>20730810</v>
      </c>
      <c r="C507">
        <v>4</v>
      </c>
      <c r="D507" s="13">
        <v>185504386.22999999</v>
      </c>
    </row>
    <row r="508" spans="1:4" x14ac:dyDescent="0.25">
      <c r="A508" t="s">
        <v>22</v>
      </c>
      <c r="B508">
        <v>20730823</v>
      </c>
      <c r="C508">
        <v>4</v>
      </c>
      <c r="D508" s="13">
        <v>343970223.10000002</v>
      </c>
    </row>
    <row r="509" spans="1:4" x14ac:dyDescent="0.25">
      <c r="A509" t="s">
        <v>22</v>
      </c>
      <c r="B509">
        <v>20730902</v>
      </c>
      <c r="C509">
        <v>4</v>
      </c>
      <c r="D509" s="13">
        <v>0</v>
      </c>
    </row>
    <row r="510" spans="1:4" x14ac:dyDescent="0.25">
      <c r="A510" t="s">
        <v>22</v>
      </c>
      <c r="B510">
        <v>20730904</v>
      </c>
      <c r="C510">
        <v>4</v>
      </c>
      <c r="D510" s="13">
        <v>341795560.43000001</v>
      </c>
    </row>
    <row r="511" spans="1:4" x14ac:dyDescent="0.25">
      <c r="A511" t="s">
        <v>22</v>
      </c>
      <c r="B511">
        <v>20730909</v>
      </c>
      <c r="C511">
        <v>4</v>
      </c>
      <c r="D511" s="13">
        <v>5520387</v>
      </c>
    </row>
    <row r="512" spans="1:4" x14ac:dyDescent="0.25">
      <c r="A512" t="s">
        <v>22</v>
      </c>
      <c r="B512">
        <v>20730910</v>
      </c>
      <c r="C512">
        <v>4</v>
      </c>
      <c r="D512" s="13">
        <v>226900</v>
      </c>
    </row>
    <row r="513" spans="1:4" x14ac:dyDescent="0.25">
      <c r="A513" t="s">
        <v>22</v>
      </c>
      <c r="B513">
        <v>20730915</v>
      </c>
      <c r="C513">
        <v>4</v>
      </c>
      <c r="D513" s="13">
        <v>439175</v>
      </c>
    </row>
    <row r="514" spans="1:4" x14ac:dyDescent="0.25">
      <c r="A514" t="s">
        <v>22</v>
      </c>
      <c r="B514">
        <v>20731012</v>
      </c>
      <c r="C514">
        <v>4</v>
      </c>
      <c r="D514" s="13">
        <v>388490259.13999999</v>
      </c>
    </row>
    <row r="515" spans="1:4" x14ac:dyDescent="0.25">
      <c r="A515" t="s">
        <v>22</v>
      </c>
      <c r="B515">
        <v>20731017</v>
      </c>
      <c r="C515">
        <v>4</v>
      </c>
      <c r="D515" s="13">
        <v>241644824.09</v>
      </c>
    </row>
    <row r="516" spans="1:4" x14ac:dyDescent="0.25">
      <c r="A516" t="s">
        <v>22</v>
      </c>
      <c r="B516">
        <v>20731019</v>
      </c>
      <c r="C516">
        <v>4</v>
      </c>
      <c r="D516" s="13">
        <v>1249041427.3399999</v>
      </c>
    </row>
    <row r="517" spans="1:4" x14ac:dyDescent="0.25">
      <c r="A517" t="s">
        <v>22</v>
      </c>
      <c r="B517">
        <v>20731023</v>
      </c>
      <c r="C517">
        <v>4</v>
      </c>
      <c r="D517" s="13">
        <v>507098619.39999998</v>
      </c>
    </row>
    <row r="518" spans="1:4" x14ac:dyDescent="0.25">
      <c r="A518" t="s">
        <v>22</v>
      </c>
      <c r="B518">
        <v>20731024</v>
      </c>
      <c r="C518">
        <v>4</v>
      </c>
      <c r="D518" s="13">
        <v>474297679.85000002</v>
      </c>
    </row>
    <row r="519" spans="1:4" x14ac:dyDescent="0.25">
      <c r="A519" t="s">
        <v>22</v>
      </c>
      <c r="B519">
        <v>20731028</v>
      </c>
      <c r="C519">
        <v>4</v>
      </c>
      <c r="D519" s="13">
        <v>842306184.76999998</v>
      </c>
    </row>
    <row r="520" spans="1:4" x14ac:dyDescent="0.25">
      <c r="A520" t="s">
        <v>22</v>
      </c>
      <c r="B520">
        <v>20731108</v>
      </c>
      <c r="C520">
        <v>4</v>
      </c>
      <c r="D520" s="13">
        <v>488715969.31999999</v>
      </c>
    </row>
    <row r="521" spans="1:4" x14ac:dyDescent="0.25">
      <c r="A521" t="s">
        <v>22</v>
      </c>
      <c r="B521">
        <v>20731116</v>
      </c>
      <c r="C521">
        <v>4</v>
      </c>
      <c r="D521" s="13">
        <v>5025667.4400000004</v>
      </c>
    </row>
    <row r="522" spans="1:4" x14ac:dyDescent="0.25">
      <c r="A522" t="s">
        <v>22</v>
      </c>
      <c r="B522">
        <v>20731203</v>
      </c>
      <c r="C522">
        <v>4</v>
      </c>
      <c r="D522" s="13">
        <v>325426532.39999998</v>
      </c>
    </row>
    <row r="523" spans="1:4" x14ac:dyDescent="0.25">
      <c r="A523" t="s">
        <v>22</v>
      </c>
      <c r="B523">
        <v>20731205</v>
      </c>
      <c r="C523">
        <v>4</v>
      </c>
      <c r="D523" s="13">
        <v>9525228</v>
      </c>
    </row>
    <row r="524" spans="1:4" x14ac:dyDescent="0.25">
      <c r="A524" t="s">
        <v>22</v>
      </c>
      <c r="B524">
        <v>20740101</v>
      </c>
      <c r="C524">
        <v>4</v>
      </c>
      <c r="D524" s="13">
        <v>62273315</v>
      </c>
    </row>
    <row r="525" spans="1:4" x14ac:dyDescent="0.25">
      <c r="A525" t="s">
        <v>22</v>
      </c>
      <c r="B525">
        <v>20740111</v>
      </c>
      <c r="C525">
        <v>4</v>
      </c>
      <c r="D525" s="13">
        <v>643826101.10000002</v>
      </c>
    </row>
    <row r="526" spans="1:4" x14ac:dyDescent="0.25">
      <c r="A526" t="s">
        <v>22</v>
      </c>
      <c r="B526">
        <v>20740126</v>
      </c>
      <c r="C526">
        <v>4</v>
      </c>
      <c r="D526" s="13">
        <v>1268024334.4000001</v>
      </c>
    </row>
    <row r="527" spans="1:4" x14ac:dyDescent="0.25">
      <c r="A527" t="s">
        <v>22</v>
      </c>
      <c r="B527">
        <v>20740131</v>
      </c>
      <c r="C527">
        <v>4</v>
      </c>
      <c r="D527" s="13">
        <v>178569325.87</v>
      </c>
    </row>
    <row r="528" spans="1:4" x14ac:dyDescent="0.25">
      <c r="A528" t="s">
        <v>22</v>
      </c>
      <c r="B528">
        <v>20740208</v>
      </c>
      <c r="C528">
        <v>4</v>
      </c>
      <c r="D528" s="13">
        <v>1005251019.49</v>
      </c>
    </row>
    <row r="529" spans="1:4" x14ac:dyDescent="0.25">
      <c r="A529" t="s">
        <v>22</v>
      </c>
      <c r="B529">
        <v>20740214</v>
      </c>
      <c r="C529">
        <v>4</v>
      </c>
      <c r="D529" s="13">
        <v>716052247.32000005</v>
      </c>
    </row>
    <row r="530" spans="1:4" x14ac:dyDescent="0.25">
      <c r="A530" t="s">
        <v>22</v>
      </c>
      <c r="B530">
        <v>20740217</v>
      </c>
      <c r="C530">
        <v>4</v>
      </c>
      <c r="D530" s="13">
        <v>960914805.54999995</v>
      </c>
    </row>
    <row r="531" spans="1:4" x14ac:dyDescent="0.25">
      <c r="A531" t="s">
        <v>22</v>
      </c>
      <c r="B531">
        <v>20740307</v>
      </c>
      <c r="C531">
        <v>4</v>
      </c>
      <c r="D531" s="13">
        <v>2612878868.1399999</v>
      </c>
    </row>
    <row r="532" spans="1:4" x14ac:dyDescent="0.25">
      <c r="A532" t="s">
        <v>22</v>
      </c>
      <c r="B532">
        <v>20740314</v>
      </c>
      <c r="C532">
        <v>4</v>
      </c>
      <c r="D532" s="13">
        <v>688827728.66999996</v>
      </c>
    </row>
    <row r="533" spans="1:4" x14ac:dyDescent="0.25">
      <c r="A533" t="s">
        <v>22</v>
      </c>
      <c r="B533">
        <v>20740315</v>
      </c>
      <c r="C533">
        <v>4</v>
      </c>
      <c r="D533" s="13">
        <v>830902683.33000004</v>
      </c>
    </row>
    <row r="534" spans="1:4" x14ac:dyDescent="0.25">
      <c r="A534" t="s">
        <v>22</v>
      </c>
      <c r="B534">
        <v>20740324</v>
      </c>
      <c r="C534">
        <v>4</v>
      </c>
      <c r="D534" s="13">
        <v>1185919602.95</v>
      </c>
    </row>
    <row r="535" spans="1:4" x14ac:dyDescent="0.25">
      <c r="A535" t="s">
        <v>22</v>
      </c>
      <c r="B535">
        <v>20740325</v>
      </c>
      <c r="C535">
        <v>4</v>
      </c>
      <c r="D535" s="13">
        <v>4991415914.9799995</v>
      </c>
    </row>
    <row r="536" spans="1:4" x14ac:dyDescent="0.25">
      <c r="A536" t="s">
        <v>22</v>
      </c>
      <c r="B536">
        <v>20740330</v>
      </c>
      <c r="C536">
        <v>4</v>
      </c>
      <c r="D536" s="13">
        <v>21270120176.049999</v>
      </c>
    </row>
    <row r="537" spans="1:4" x14ac:dyDescent="0.25">
      <c r="A537" t="s">
        <v>22</v>
      </c>
      <c r="B537">
        <v>20740404</v>
      </c>
      <c r="C537">
        <v>4</v>
      </c>
      <c r="D537" s="13">
        <v>75460829.870000005</v>
      </c>
    </row>
    <row r="538" spans="1:4" x14ac:dyDescent="0.25">
      <c r="A538" t="s">
        <v>22</v>
      </c>
      <c r="B538">
        <v>20740420</v>
      </c>
      <c r="C538">
        <v>4</v>
      </c>
      <c r="D538" s="13">
        <v>80883125.159999996</v>
      </c>
    </row>
    <row r="539" spans="1:4" x14ac:dyDescent="0.25">
      <c r="A539" t="s">
        <v>23</v>
      </c>
      <c r="B539">
        <v>20740422</v>
      </c>
      <c r="C539">
        <v>4</v>
      </c>
      <c r="D539" s="13">
        <v>70499539</v>
      </c>
    </row>
    <row r="540" spans="1:4" x14ac:dyDescent="0.25">
      <c r="A540" t="s">
        <v>22</v>
      </c>
      <c r="B540">
        <v>20740503</v>
      </c>
      <c r="C540">
        <v>4</v>
      </c>
      <c r="D540" s="13">
        <v>-95000</v>
      </c>
    </row>
    <row r="541" spans="1:4" x14ac:dyDescent="0.25">
      <c r="A541" t="s">
        <v>22</v>
      </c>
      <c r="B541">
        <v>20740506</v>
      </c>
      <c r="C541">
        <v>4</v>
      </c>
      <c r="D541" s="13">
        <v>40015852</v>
      </c>
    </row>
    <row r="542" spans="1:4" x14ac:dyDescent="0.25">
      <c r="A542" t="s">
        <v>23</v>
      </c>
      <c r="B542">
        <v>20740524</v>
      </c>
      <c r="C542">
        <v>4</v>
      </c>
      <c r="D542" s="13">
        <v>507200</v>
      </c>
    </row>
    <row r="543" spans="1:4" x14ac:dyDescent="0.25">
      <c r="A543" t="s">
        <v>22</v>
      </c>
      <c r="B543">
        <v>20740531</v>
      </c>
      <c r="C543">
        <v>4</v>
      </c>
      <c r="D543" s="13">
        <v>224757</v>
      </c>
    </row>
    <row r="544" spans="1:4" x14ac:dyDescent="0.25">
      <c r="A544" t="s">
        <v>22</v>
      </c>
      <c r="B544">
        <v>20740605</v>
      </c>
      <c r="C544">
        <v>4</v>
      </c>
      <c r="D544" s="13">
        <v>0</v>
      </c>
    </row>
    <row r="545" spans="1:4" x14ac:dyDescent="0.25">
      <c r="A545" t="s">
        <v>22</v>
      </c>
      <c r="B545">
        <v>20740609</v>
      </c>
      <c r="C545">
        <v>4</v>
      </c>
      <c r="D545" s="13">
        <v>-2216</v>
      </c>
    </row>
    <row r="546" spans="1:4" x14ac:dyDescent="0.25">
      <c r="A546" t="s">
        <v>22</v>
      </c>
      <c r="B546">
        <v>20740617</v>
      </c>
      <c r="C546">
        <v>4</v>
      </c>
      <c r="D546" s="13">
        <v>0</v>
      </c>
    </row>
    <row r="547" spans="1:4" x14ac:dyDescent="0.25">
      <c r="A547" t="s">
        <v>23</v>
      </c>
      <c r="B547">
        <v>20740622</v>
      </c>
      <c r="C547">
        <v>4</v>
      </c>
      <c r="D547" s="13">
        <v>146836844.69</v>
      </c>
    </row>
    <row r="548" spans="1:4" x14ac:dyDescent="0.25">
      <c r="A548" t="s">
        <v>23</v>
      </c>
      <c r="B548">
        <v>20740623</v>
      </c>
      <c r="C548">
        <v>4</v>
      </c>
      <c r="D548" s="13">
        <v>139677350.12</v>
      </c>
    </row>
    <row r="549" spans="1:4" x14ac:dyDescent="0.25">
      <c r="A549" t="s">
        <v>23</v>
      </c>
      <c r="B549">
        <v>20740624</v>
      </c>
      <c r="C549">
        <v>4</v>
      </c>
      <c r="D549" s="13">
        <v>143840819.84999999</v>
      </c>
    </row>
    <row r="550" spans="1:4" x14ac:dyDescent="0.25">
      <c r="A550" t="s">
        <v>22</v>
      </c>
      <c r="B550">
        <v>20740628</v>
      </c>
      <c r="C550">
        <v>4</v>
      </c>
      <c r="D550" s="13">
        <v>133623000</v>
      </c>
    </row>
    <row r="551" spans="1:4" x14ac:dyDescent="0.25">
      <c r="A551" t="s">
        <v>22</v>
      </c>
      <c r="B551">
        <v>20740706</v>
      </c>
      <c r="C551">
        <v>4</v>
      </c>
      <c r="D551" s="13">
        <v>-222400</v>
      </c>
    </row>
    <row r="552" spans="1:4" x14ac:dyDescent="0.25">
      <c r="A552" t="s">
        <v>23</v>
      </c>
      <c r="B552">
        <v>20740711</v>
      </c>
      <c r="C552">
        <v>4</v>
      </c>
      <c r="D552" s="13">
        <v>238995</v>
      </c>
    </row>
    <row r="553" spans="1:4" x14ac:dyDescent="0.25">
      <c r="A553" t="s">
        <v>22</v>
      </c>
      <c r="B553">
        <v>20740711</v>
      </c>
      <c r="C553">
        <v>4</v>
      </c>
      <c r="D553" s="13">
        <v>0</v>
      </c>
    </row>
    <row r="554" spans="1:4" x14ac:dyDescent="0.25">
      <c r="A554" t="s">
        <v>23</v>
      </c>
      <c r="B554">
        <v>20740801</v>
      </c>
      <c r="C554">
        <v>4</v>
      </c>
      <c r="D554" s="13">
        <v>394101209.47000003</v>
      </c>
    </row>
    <row r="555" spans="1:4" x14ac:dyDescent="0.25">
      <c r="A555" t="s">
        <v>23</v>
      </c>
      <c r="B555">
        <v>20740804</v>
      </c>
      <c r="C555">
        <v>4</v>
      </c>
      <c r="D555" s="13">
        <v>333107635.89999998</v>
      </c>
    </row>
    <row r="556" spans="1:4" x14ac:dyDescent="0.25">
      <c r="A556" t="s">
        <v>22</v>
      </c>
      <c r="B556">
        <v>20740806</v>
      </c>
      <c r="C556">
        <v>4</v>
      </c>
      <c r="D556" s="13">
        <v>261896.35</v>
      </c>
    </row>
    <row r="557" spans="1:4" x14ac:dyDescent="0.25">
      <c r="A557" t="s">
        <v>23</v>
      </c>
      <c r="B557">
        <v>20740823</v>
      </c>
      <c r="C557">
        <v>4</v>
      </c>
      <c r="D557" s="13">
        <v>386000</v>
      </c>
    </row>
    <row r="558" spans="1:4" x14ac:dyDescent="0.25">
      <c r="A558" t="s">
        <v>23</v>
      </c>
      <c r="B558">
        <v>20740901</v>
      </c>
      <c r="C558">
        <v>4</v>
      </c>
      <c r="D558" s="13">
        <v>1794900</v>
      </c>
    </row>
    <row r="559" spans="1:4" x14ac:dyDescent="0.25">
      <c r="A559" t="s">
        <v>23</v>
      </c>
      <c r="B559">
        <v>20740915</v>
      </c>
      <c r="C559">
        <v>4</v>
      </c>
      <c r="D559" s="13">
        <v>1142361</v>
      </c>
    </row>
    <row r="560" spans="1:4" x14ac:dyDescent="0.25">
      <c r="A560" t="s">
        <v>23</v>
      </c>
      <c r="B560">
        <v>20740916</v>
      </c>
      <c r="C560">
        <v>4</v>
      </c>
      <c r="D560" s="13">
        <v>1224936269.4300001</v>
      </c>
    </row>
    <row r="561" spans="1:4" x14ac:dyDescent="0.25">
      <c r="A561" t="s">
        <v>23</v>
      </c>
      <c r="B561">
        <v>20740922</v>
      </c>
      <c r="C561">
        <v>4</v>
      </c>
      <c r="D561" s="13">
        <v>14995147.75</v>
      </c>
    </row>
    <row r="562" spans="1:4" x14ac:dyDescent="0.25">
      <c r="A562" t="s">
        <v>23</v>
      </c>
      <c r="B562">
        <v>20740923</v>
      </c>
      <c r="C562">
        <v>4</v>
      </c>
      <c r="D562" s="13">
        <v>502562532.92000002</v>
      </c>
    </row>
    <row r="563" spans="1:4" x14ac:dyDescent="0.25">
      <c r="A563" t="s">
        <v>23</v>
      </c>
      <c r="B563">
        <v>20740927</v>
      </c>
      <c r="C563">
        <v>4</v>
      </c>
      <c r="D563" s="13">
        <v>59373584.219999999</v>
      </c>
    </row>
    <row r="564" spans="1:4" x14ac:dyDescent="0.25">
      <c r="A564" t="s">
        <v>23</v>
      </c>
      <c r="B564">
        <v>20741021</v>
      </c>
      <c r="C564">
        <v>4</v>
      </c>
      <c r="D564" s="13">
        <v>748830210.64999998</v>
      </c>
    </row>
    <row r="565" spans="1:4" x14ac:dyDescent="0.25">
      <c r="A565" t="s">
        <v>23</v>
      </c>
      <c r="B565">
        <v>20741112</v>
      </c>
      <c r="C565">
        <v>4</v>
      </c>
      <c r="D565" s="13">
        <v>19013514.82</v>
      </c>
    </row>
    <row r="566" spans="1:4" x14ac:dyDescent="0.25">
      <c r="A566" t="s">
        <v>23</v>
      </c>
      <c r="B566">
        <v>20741119</v>
      </c>
      <c r="C566">
        <v>4</v>
      </c>
      <c r="D566" s="13">
        <v>4240532</v>
      </c>
    </row>
    <row r="567" spans="1:4" x14ac:dyDescent="0.25">
      <c r="A567" t="s">
        <v>23</v>
      </c>
      <c r="B567">
        <v>20741122</v>
      </c>
      <c r="C567">
        <v>4</v>
      </c>
      <c r="D567" s="13">
        <v>317326872.75</v>
      </c>
    </row>
    <row r="568" spans="1:4" x14ac:dyDescent="0.25">
      <c r="A568" t="s">
        <v>23</v>
      </c>
      <c r="B568">
        <v>20741209</v>
      </c>
      <c r="C568">
        <v>4</v>
      </c>
      <c r="D568" s="13">
        <v>742642252</v>
      </c>
    </row>
    <row r="569" spans="1:4" x14ac:dyDescent="0.25">
      <c r="A569" t="s">
        <v>23</v>
      </c>
      <c r="B569">
        <v>20741220</v>
      </c>
      <c r="C569">
        <v>4</v>
      </c>
      <c r="D569" s="13">
        <v>721361169.63</v>
      </c>
    </row>
    <row r="570" spans="1:4" x14ac:dyDescent="0.25">
      <c r="A570" t="s">
        <v>23</v>
      </c>
      <c r="B570">
        <v>20741221</v>
      </c>
      <c r="C570">
        <v>4</v>
      </c>
      <c r="D570" s="13">
        <v>1296976842.9200001</v>
      </c>
    </row>
    <row r="571" spans="1:4" x14ac:dyDescent="0.25">
      <c r="A571" t="s">
        <v>23</v>
      </c>
      <c r="B571">
        <v>20741225</v>
      </c>
      <c r="C571">
        <v>4</v>
      </c>
      <c r="D571" s="13">
        <v>844606450.79999995</v>
      </c>
    </row>
    <row r="572" spans="1:4" x14ac:dyDescent="0.25">
      <c r="A572" t="s">
        <v>23</v>
      </c>
      <c r="B572">
        <v>20741227</v>
      </c>
      <c r="C572">
        <v>4</v>
      </c>
      <c r="D572" s="13">
        <v>1209555198.01</v>
      </c>
    </row>
    <row r="573" spans="1:4" x14ac:dyDescent="0.25">
      <c r="A573" t="s">
        <v>23</v>
      </c>
      <c r="B573">
        <v>20750102</v>
      </c>
      <c r="C573">
        <v>4</v>
      </c>
      <c r="D573" s="13">
        <v>376998261.47000003</v>
      </c>
    </row>
    <row r="574" spans="1:4" x14ac:dyDescent="0.25">
      <c r="A574" t="s">
        <v>23</v>
      </c>
      <c r="B574">
        <v>20750109</v>
      </c>
      <c r="C574">
        <v>4</v>
      </c>
      <c r="D574" s="13">
        <v>323263855.52999997</v>
      </c>
    </row>
    <row r="575" spans="1:4" x14ac:dyDescent="0.25">
      <c r="A575" t="s">
        <v>23</v>
      </c>
      <c r="B575">
        <v>20750125</v>
      </c>
      <c r="C575">
        <v>4</v>
      </c>
      <c r="D575" s="13">
        <v>709651006.14999998</v>
      </c>
    </row>
    <row r="576" spans="1:4" x14ac:dyDescent="0.25">
      <c r="A576" t="s">
        <v>23</v>
      </c>
      <c r="B576">
        <v>20750131</v>
      </c>
      <c r="C576">
        <v>4</v>
      </c>
      <c r="D576" s="13">
        <v>934329409.20000005</v>
      </c>
    </row>
    <row r="577" spans="1:4" x14ac:dyDescent="0.25">
      <c r="A577" t="s">
        <v>23</v>
      </c>
      <c r="B577">
        <v>20750215</v>
      </c>
      <c r="C577">
        <v>4</v>
      </c>
      <c r="D577" s="13">
        <v>654112532.21000004</v>
      </c>
    </row>
    <row r="578" spans="1:4" x14ac:dyDescent="0.25">
      <c r="A578" t="s">
        <v>23</v>
      </c>
      <c r="B578">
        <v>20750219</v>
      </c>
      <c r="C578">
        <v>4</v>
      </c>
      <c r="D578" s="13">
        <v>14006799.470000001</v>
      </c>
    </row>
    <row r="579" spans="1:4" x14ac:dyDescent="0.25">
      <c r="A579" t="s">
        <v>23</v>
      </c>
      <c r="B579">
        <v>20750301</v>
      </c>
      <c r="C579">
        <v>4</v>
      </c>
      <c r="D579" s="13">
        <v>840150768.61000001</v>
      </c>
    </row>
    <row r="580" spans="1:4" x14ac:dyDescent="0.25">
      <c r="A580" t="s">
        <v>23</v>
      </c>
      <c r="B580">
        <v>20750303</v>
      </c>
      <c r="C580">
        <v>4</v>
      </c>
      <c r="D580" s="13">
        <v>672305822.98000002</v>
      </c>
    </row>
    <row r="581" spans="1:4" x14ac:dyDescent="0.25">
      <c r="A581" t="s">
        <v>23</v>
      </c>
      <c r="B581">
        <v>20750309</v>
      </c>
      <c r="C581">
        <v>4</v>
      </c>
      <c r="D581" s="13">
        <v>117000</v>
      </c>
    </row>
    <row r="582" spans="1:4" x14ac:dyDescent="0.25">
      <c r="A582" t="s">
        <v>23</v>
      </c>
      <c r="B582">
        <v>20750318</v>
      </c>
      <c r="C582">
        <v>4</v>
      </c>
      <c r="D582" s="13">
        <v>1602767595.8399999</v>
      </c>
    </row>
    <row r="583" spans="1:4" x14ac:dyDescent="0.25">
      <c r="A583" t="s">
        <v>23</v>
      </c>
      <c r="B583">
        <v>20750321</v>
      </c>
      <c r="C583">
        <v>4</v>
      </c>
      <c r="D583" s="13">
        <v>1677159799.28</v>
      </c>
    </row>
    <row r="584" spans="1:4" x14ac:dyDescent="0.25">
      <c r="A584" t="s">
        <v>23</v>
      </c>
      <c r="B584">
        <v>20750410</v>
      </c>
      <c r="C584">
        <v>4</v>
      </c>
      <c r="D584" s="13">
        <v>-212825</v>
      </c>
    </row>
    <row r="585" spans="1:4" x14ac:dyDescent="0.25">
      <c r="A585" t="s">
        <v>23</v>
      </c>
      <c r="B585">
        <v>20750413</v>
      </c>
      <c r="C585">
        <v>4</v>
      </c>
      <c r="D585" s="13">
        <v>20692136.670000002</v>
      </c>
    </row>
    <row r="586" spans="1:4" x14ac:dyDescent="0.25">
      <c r="A586" t="s">
        <v>23</v>
      </c>
      <c r="B586">
        <v>20750423</v>
      </c>
      <c r="C586">
        <v>4</v>
      </c>
      <c r="D586" s="13">
        <v>-2520359.29</v>
      </c>
    </row>
    <row r="587" spans="1:4" x14ac:dyDescent="0.25">
      <c r="A587" t="s">
        <v>23</v>
      </c>
      <c r="B587">
        <v>20750427</v>
      </c>
      <c r="C587">
        <v>4</v>
      </c>
      <c r="D587" s="13">
        <v>11041873.949999999</v>
      </c>
    </row>
    <row r="588" spans="1:4" x14ac:dyDescent="0.25">
      <c r="A588" t="s">
        <v>23</v>
      </c>
      <c r="B588">
        <v>20750522</v>
      </c>
      <c r="C588">
        <v>4</v>
      </c>
      <c r="D588" s="13">
        <v>5836231</v>
      </c>
    </row>
    <row r="589" spans="1:4" x14ac:dyDescent="0.25">
      <c r="A589" t="s">
        <v>23</v>
      </c>
      <c r="B589">
        <v>20750524</v>
      </c>
      <c r="C589">
        <v>4</v>
      </c>
      <c r="D589" s="13">
        <v>17940000</v>
      </c>
    </row>
    <row r="590" spans="1:4" x14ac:dyDescent="0.25">
      <c r="A590" t="s">
        <v>23</v>
      </c>
      <c r="B590">
        <v>20750529</v>
      </c>
      <c r="C590">
        <v>4</v>
      </c>
      <c r="D590" s="13">
        <v>0</v>
      </c>
    </row>
    <row r="591" spans="1:4" x14ac:dyDescent="0.25">
      <c r="A591" t="s">
        <v>23</v>
      </c>
      <c r="B591">
        <v>20750602</v>
      </c>
      <c r="C591">
        <v>4</v>
      </c>
      <c r="D591" s="13">
        <v>-2224000</v>
      </c>
    </row>
    <row r="592" spans="1:4" x14ac:dyDescent="0.25">
      <c r="A592" t="s">
        <v>23</v>
      </c>
      <c r="B592">
        <v>20750603</v>
      </c>
      <c r="C592">
        <v>4</v>
      </c>
      <c r="D592" s="13">
        <v>0</v>
      </c>
    </row>
    <row r="593" spans="1:4" x14ac:dyDescent="0.25">
      <c r="A593" t="s">
        <v>22</v>
      </c>
      <c r="B593">
        <v>20730419</v>
      </c>
      <c r="C593">
        <v>4</v>
      </c>
      <c r="D593" s="13">
        <v>650409</v>
      </c>
    </row>
    <row r="594" spans="1:4" x14ac:dyDescent="0.25">
      <c r="A594" t="s">
        <v>22</v>
      </c>
      <c r="B594">
        <v>20730426</v>
      </c>
      <c r="C594">
        <v>4</v>
      </c>
      <c r="D594" s="13">
        <v>4391960</v>
      </c>
    </row>
    <row r="595" spans="1:4" x14ac:dyDescent="0.25">
      <c r="A595" t="s">
        <v>22</v>
      </c>
      <c r="B595">
        <v>20730427</v>
      </c>
      <c r="C595">
        <v>4</v>
      </c>
      <c r="D595" s="13">
        <v>112554</v>
      </c>
    </row>
    <row r="596" spans="1:4" x14ac:dyDescent="0.25">
      <c r="A596" t="s">
        <v>22</v>
      </c>
      <c r="B596">
        <v>20730501</v>
      </c>
      <c r="C596">
        <v>4</v>
      </c>
      <c r="D596" s="13">
        <v>62505119</v>
      </c>
    </row>
    <row r="597" spans="1:4" x14ac:dyDescent="0.25">
      <c r="A597" t="s">
        <v>22</v>
      </c>
      <c r="B597">
        <v>20730505</v>
      </c>
      <c r="C597">
        <v>4</v>
      </c>
      <c r="D597" s="13">
        <v>149999</v>
      </c>
    </row>
    <row r="598" spans="1:4" x14ac:dyDescent="0.25">
      <c r="A598" t="s">
        <v>22</v>
      </c>
      <c r="B598">
        <v>20730516</v>
      </c>
      <c r="C598">
        <v>4</v>
      </c>
      <c r="D598" s="13">
        <v>65688387.159999996</v>
      </c>
    </row>
    <row r="599" spans="1:4" x14ac:dyDescent="0.25">
      <c r="A599" t="s">
        <v>22</v>
      </c>
      <c r="B599">
        <v>20730517</v>
      </c>
      <c r="C599">
        <v>4</v>
      </c>
      <c r="D599" s="13">
        <v>24165758.280000001</v>
      </c>
    </row>
    <row r="600" spans="1:4" x14ac:dyDescent="0.25">
      <c r="A600" t="s">
        <v>22</v>
      </c>
      <c r="B600">
        <v>20730522</v>
      </c>
      <c r="C600">
        <v>4</v>
      </c>
      <c r="D600" s="13">
        <v>1983718</v>
      </c>
    </row>
    <row r="601" spans="1:4" x14ac:dyDescent="0.25">
      <c r="A601" t="s">
        <v>22</v>
      </c>
      <c r="B601">
        <v>20730619</v>
      </c>
      <c r="C601">
        <v>4</v>
      </c>
      <c r="D601" s="13">
        <v>1759382244.8</v>
      </c>
    </row>
    <row r="602" spans="1:4" x14ac:dyDescent="0.25">
      <c r="A602" t="s">
        <v>22</v>
      </c>
      <c r="B602">
        <v>20730621</v>
      </c>
      <c r="C602">
        <v>4</v>
      </c>
      <c r="D602" s="13">
        <v>89842270.450000003</v>
      </c>
    </row>
    <row r="603" spans="1:4" x14ac:dyDescent="0.25">
      <c r="A603" t="s">
        <v>22</v>
      </c>
      <c r="B603">
        <v>20730719</v>
      </c>
      <c r="C603">
        <v>4</v>
      </c>
      <c r="D603" s="13">
        <v>33509743.43</v>
      </c>
    </row>
    <row r="604" spans="1:4" x14ac:dyDescent="0.25">
      <c r="A604" t="s">
        <v>22</v>
      </c>
      <c r="B604">
        <v>20730723</v>
      </c>
      <c r="C604">
        <v>4</v>
      </c>
      <c r="D604" s="13">
        <v>49528638.030000001</v>
      </c>
    </row>
    <row r="605" spans="1:4" x14ac:dyDescent="0.25">
      <c r="A605" t="s">
        <v>22</v>
      </c>
      <c r="B605">
        <v>20730724</v>
      </c>
      <c r="C605">
        <v>4</v>
      </c>
      <c r="D605" s="13">
        <v>205505511.68000001</v>
      </c>
    </row>
    <row r="606" spans="1:4" x14ac:dyDescent="0.25">
      <c r="A606" t="s">
        <v>22</v>
      </c>
      <c r="B606">
        <v>20730726</v>
      </c>
      <c r="C606">
        <v>4</v>
      </c>
      <c r="D606" s="13">
        <v>178886416.08000001</v>
      </c>
    </row>
    <row r="607" spans="1:4" x14ac:dyDescent="0.25">
      <c r="A607" t="s">
        <v>22</v>
      </c>
      <c r="B607">
        <v>20730729</v>
      </c>
      <c r="C607">
        <v>4</v>
      </c>
      <c r="D607" s="13">
        <v>130935827.76000001</v>
      </c>
    </row>
    <row r="608" spans="1:4" x14ac:dyDescent="0.25">
      <c r="A608" t="s">
        <v>22</v>
      </c>
      <c r="B608">
        <v>20730803</v>
      </c>
      <c r="C608">
        <v>4</v>
      </c>
      <c r="D608" s="13">
        <v>394002060.68000001</v>
      </c>
    </row>
    <row r="609" spans="1:4" x14ac:dyDescent="0.25">
      <c r="A609" t="s">
        <v>22</v>
      </c>
      <c r="B609">
        <v>20730806</v>
      </c>
      <c r="C609">
        <v>4</v>
      </c>
      <c r="D609" s="13">
        <v>354594599.82999998</v>
      </c>
    </row>
    <row r="610" spans="1:4" x14ac:dyDescent="0.25">
      <c r="A610" t="s">
        <v>22</v>
      </c>
      <c r="B610">
        <v>20730816</v>
      </c>
      <c r="C610">
        <v>4</v>
      </c>
      <c r="D610" s="13">
        <v>300512781.80000001</v>
      </c>
    </row>
    <row r="611" spans="1:4" x14ac:dyDescent="0.25">
      <c r="A611" t="s">
        <v>22</v>
      </c>
      <c r="B611">
        <v>20730821</v>
      </c>
      <c r="C611">
        <v>4</v>
      </c>
      <c r="D611" s="13">
        <v>463354330.85000002</v>
      </c>
    </row>
    <row r="612" spans="1:4" x14ac:dyDescent="0.25">
      <c r="A612" t="s">
        <v>22</v>
      </c>
      <c r="B612">
        <v>20730825</v>
      </c>
      <c r="C612">
        <v>4</v>
      </c>
      <c r="D612" s="13">
        <v>7947172.6900000004</v>
      </c>
    </row>
    <row r="613" spans="1:4" x14ac:dyDescent="0.25">
      <c r="A613" t="s">
        <v>22</v>
      </c>
      <c r="B613">
        <v>20730828</v>
      </c>
      <c r="C613">
        <v>4</v>
      </c>
      <c r="D613" s="13">
        <v>7796606.4699999997</v>
      </c>
    </row>
    <row r="614" spans="1:4" x14ac:dyDescent="0.25">
      <c r="A614" t="s">
        <v>22</v>
      </c>
      <c r="B614">
        <v>20730908</v>
      </c>
      <c r="C614">
        <v>4</v>
      </c>
      <c r="D614" s="13">
        <v>332541066.10000002</v>
      </c>
    </row>
    <row r="615" spans="1:4" x14ac:dyDescent="0.25">
      <c r="A615" t="s">
        <v>22</v>
      </c>
      <c r="B615">
        <v>20730919</v>
      </c>
      <c r="C615">
        <v>4</v>
      </c>
      <c r="D615" s="13">
        <v>281378276.99000001</v>
      </c>
    </row>
    <row r="616" spans="1:4" x14ac:dyDescent="0.25">
      <c r="A616" t="s">
        <v>22</v>
      </c>
      <c r="B616">
        <v>20731006</v>
      </c>
      <c r="C616">
        <v>4</v>
      </c>
      <c r="D616" s="13">
        <v>374526658.57999998</v>
      </c>
    </row>
    <row r="617" spans="1:4" x14ac:dyDescent="0.25">
      <c r="A617" t="s">
        <v>22</v>
      </c>
      <c r="B617">
        <v>20731014</v>
      </c>
      <c r="C617">
        <v>4</v>
      </c>
      <c r="D617" s="13">
        <v>432488244.75</v>
      </c>
    </row>
    <row r="618" spans="1:4" x14ac:dyDescent="0.25">
      <c r="A618" t="s">
        <v>22</v>
      </c>
      <c r="B618">
        <v>20731016</v>
      </c>
      <c r="C618">
        <v>4</v>
      </c>
      <c r="D618" s="13">
        <v>1518539</v>
      </c>
    </row>
    <row r="619" spans="1:4" x14ac:dyDescent="0.25">
      <c r="A619" t="s">
        <v>22</v>
      </c>
      <c r="B619">
        <v>20731020</v>
      </c>
      <c r="C619">
        <v>4</v>
      </c>
      <c r="D619" s="13">
        <v>668336018.54999995</v>
      </c>
    </row>
    <row r="620" spans="1:4" x14ac:dyDescent="0.25">
      <c r="A620" t="s">
        <v>22</v>
      </c>
      <c r="B620">
        <v>20731026</v>
      </c>
      <c r="C620">
        <v>4</v>
      </c>
      <c r="D620" s="13">
        <v>447561230.00999999</v>
      </c>
    </row>
    <row r="621" spans="1:4" x14ac:dyDescent="0.25">
      <c r="A621" t="s">
        <v>22</v>
      </c>
      <c r="B621">
        <v>20731027</v>
      </c>
      <c r="C621">
        <v>4</v>
      </c>
      <c r="D621" s="13">
        <v>516198062.88999999</v>
      </c>
    </row>
    <row r="622" spans="1:4" x14ac:dyDescent="0.25">
      <c r="A622" t="s">
        <v>22</v>
      </c>
      <c r="B622">
        <v>20731029</v>
      </c>
      <c r="C622">
        <v>4</v>
      </c>
      <c r="D622" s="13">
        <v>22489884.68</v>
      </c>
    </row>
    <row r="623" spans="1:4" x14ac:dyDescent="0.25">
      <c r="A623" t="s">
        <v>22</v>
      </c>
      <c r="B623">
        <v>20731103</v>
      </c>
      <c r="C623">
        <v>4</v>
      </c>
      <c r="D623" s="13">
        <v>361252058.79000002</v>
      </c>
    </row>
    <row r="624" spans="1:4" x14ac:dyDescent="0.25">
      <c r="A624" t="s">
        <v>22</v>
      </c>
      <c r="B624">
        <v>20731114</v>
      </c>
      <c r="C624">
        <v>4</v>
      </c>
      <c r="D624" s="13">
        <v>4952283.09</v>
      </c>
    </row>
    <row r="625" spans="1:4" x14ac:dyDescent="0.25">
      <c r="A625" t="s">
        <v>22</v>
      </c>
      <c r="B625">
        <v>20731115</v>
      </c>
      <c r="C625">
        <v>4</v>
      </c>
      <c r="D625" s="13">
        <v>305311265.5</v>
      </c>
    </row>
    <row r="626" spans="1:4" x14ac:dyDescent="0.25">
      <c r="A626" t="s">
        <v>22</v>
      </c>
      <c r="B626">
        <v>20731120</v>
      </c>
      <c r="C626">
        <v>4</v>
      </c>
      <c r="D626" s="13">
        <v>651944756.53999996</v>
      </c>
    </row>
    <row r="627" spans="1:4" x14ac:dyDescent="0.25">
      <c r="A627" t="s">
        <v>22</v>
      </c>
      <c r="B627">
        <v>20731124</v>
      </c>
      <c r="C627">
        <v>4</v>
      </c>
      <c r="D627" s="13">
        <v>818054810.94000006</v>
      </c>
    </row>
    <row r="628" spans="1:4" x14ac:dyDescent="0.25">
      <c r="A628" t="s">
        <v>22</v>
      </c>
      <c r="B628">
        <v>20731217</v>
      </c>
      <c r="C628">
        <v>4</v>
      </c>
      <c r="D628" s="13">
        <v>244481035.72999999</v>
      </c>
    </row>
    <row r="629" spans="1:4" x14ac:dyDescent="0.25">
      <c r="A629" t="s">
        <v>22</v>
      </c>
      <c r="B629">
        <v>20731222</v>
      </c>
      <c r="C629">
        <v>4</v>
      </c>
      <c r="D629" s="13">
        <v>479267830.98000002</v>
      </c>
    </row>
    <row r="630" spans="1:4" x14ac:dyDescent="0.25">
      <c r="A630" t="s">
        <v>22</v>
      </c>
      <c r="B630">
        <v>20731223</v>
      </c>
      <c r="C630">
        <v>4</v>
      </c>
      <c r="D630" s="13">
        <v>-30794455</v>
      </c>
    </row>
    <row r="631" spans="1:4" x14ac:dyDescent="0.25">
      <c r="A631" t="s">
        <v>22</v>
      </c>
      <c r="B631">
        <v>20731231</v>
      </c>
      <c r="C631">
        <v>4</v>
      </c>
      <c r="D631" s="13">
        <v>985084128.52999997</v>
      </c>
    </row>
    <row r="632" spans="1:4" x14ac:dyDescent="0.25">
      <c r="A632" t="s">
        <v>22</v>
      </c>
      <c r="B632">
        <v>20740104</v>
      </c>
      <c r="C632">
        <v>4</v>
      </c>
      <c r="D632" s="13">
        <v>33614672</v>
      </c>
    </row>
    <row r="633" spans="1:4" x14ac:dyDescent="0.25">
      <c r="A633" t="s">
        <v>22</v>
      </c>
      <c r="B633">
        <v>20740107</v>
      </c>
      <c r="C633">
        <v>4</v>
      </c>
      <c r="D633" s="13">
        <v>363955829.94999999</v>
      </c>
    </row>
    <row r="634" spans="1:4" x14ac:dyDescent="0.25">
      <c r="A634" t="s">
        <v>22</v>
      </c>
      <c r="B634">
        <v>20740129</v>
      </c>
      <c r="C634">
        <v>4</v>
      </c>
      <c r="D634" s="13">
        <v>752914372.32000005</v>
      </c>
    </row>
    <row r="635" spans="1:4" x14ac:dyDescent="0.25">
      <c r="A635" t="s">
        <v>22</v>
      </c>
      <c r="B635">
        <v>20740203</v>
      </c>
      <c r="C635">
        <v>4</v>
      </c>
      <c r="D635" s="13">
        <v>433345516.83999997</v>
      </c>
    </row>
    <row r="636" spans="1:4" x14ac:dyDescent="0.25">
      <c r="A636" t="s">
        <v>22</v>
      </c>
      <c r="B636">
        <v>20740205</v>
      </c>
      <c r="C636">
        <v>4</v>
      </c>
      <c r="D636" s="13">
        <v>102126745.54000001</v>
      </c>
    </row>
    <row r="637" spans="1:4" x14ac:dyDescent="0.25">
      <c r="A637" t="s">
        <v>22</v>
      </c>
      <c r="B637">
        <v>20740207</v>
      </c>
      <c r="C637">
        <v>4</v>
      </c>
      <c r="D637" s="13">
        <v>1350745857.3099999</v>
      </c>
    </row>
    <row r="638" spans="1:4" x14ac:dyDescent="0.25">
      <c r="A638" t="s">
        <v>22</v>
      </c>
      <c r="B638">
        <v>20740218</v>
      </c>
      <c r="C638">
        <v>4</v>
      </c>
      <c r="D638" s="13">
        <v>1139627038.9300001</v>
      </c>
    </row>
    <row r="639" spans="1:4" x14ac:dyDescent="0.25">
      <c r="A639" t="s">
        <v>22</v>
      </c>
      <c r="B639">
        <v>20740229</v>
      </c>
      <c r="C639">
        <v>4</v>
      </c>
      <c r="D639" s="13">
        <v>1084559794.71</v>
      </c>
    </row>
    <row r="640" spans="1:4" x14ac:dyDescent="0.25">
      <c r="A640" t="s">
        <v>22</v>
      </c>
      <c r="B640">
        <v>20740302</v>
      </c>
      <c r="C640">
        <v>4</v>
      </c>
      <c r="D640" s="13">
        <v>788165414.08000004</v>
      </c>
    </row>
    <row r="641" spans="1:4" x14ac:dyDescent="0.25">
      <c r="A641" t="s">
        <v>22</v>
      </c>
      <c r="B641">
        <v>20740305</v>
      </c>
      <c r="C641">
        <v>4</v>
      </c>
      <c r="D641" s="13">
        <v>727162166.26999998</v>
      </c>
    </row>
    <row r="642" spans="1:4" x14ac:dyDescent="0.25">
      <c r="A642" t="s">
        <v>22</v>
      </c>
      <c r="B642">
        <v>20740309</v>
      </c>
      <c r="C642">
        <v>4</v>
      </c>
      <c r="D642" s="13">
        <v>885652901.92999995</v>
      </c>
    </row>
    <row r="643" spans="1:4" x14ac:dyDescent="0.25">
      <c r="A643" t="s">
        <v>22</v>
      </c>
      <c r="B643">
        <v>20740318</v>
      </c>
      <c r="C643">
        <v>4</v>
      </c>
      <c r="D643" s="13">
        <v>782998022.65999997</v>
      </c>
    </row>
    <row r="644" spans="1:4" x14ac:dyDescent="0.25">
      <c r="A644" t="s">
        <v>22</v>
      </c>
      <c r="B644">
        <v>20740319</v>
      </c>
      <c r="C644">
        <v>4</v>
      </c>
      <c r="D644" s="13">
        <v>1308318802.3299999</v>
      </c>
    </row>
    <row r="645" spans="1:4" x14ac:dyDescent="0.25">
      <c r="A645" t="s">
        <v>22</v>
      </c>
      <c r="B645">
        <v>20740321</v>
      </c>
      <c r="C645">
        <v>4</v>
      </c>
      <c r="D645" s="13">
        <v>1302796409.9100001</v>
      </c>
    </row>
    <row r="646" spans="1:4" x14ac:dyDescent="0.25">
      <c r="A646" t="s">
        <v>22</v>
      </c>
      <c r="B646">
        <v>20740326</v>
      </c>
      <c r="C646">
        <v>4</v>
      </c>
      <c r="D646" s="13">
        <v>5599202353.6000004</v>
      </c>
    </row>
    <row r="647" spans="1:4" x14ac:dyDescent="0.25">
      <c r="A647" t="s">
        <v>22</v>
      </c>
      <c r="B647">
        <v>20740401</v>
      </c>
      <c r="C647">
        <v>4</v>
      </c>
      <c r="D647" s="13">
        <v>-321381861.91000003</v>
      </c>
    </row>
    <row r="648" spans="1:4" x14ac:dyDescent="0.25">
      <c r="A648" t="s">
        <v>22</v>
      </c>
      <c r="B648">
        <v>20740403</v>
      </c>
      <c r="C648">
        <v>4</v>
      </c>
      <c r="D648" s="13">
        <v>-63119987.859999999</v>
      </c>
    </row>
    <row r="649" spans="1:4" x14ac:dyDescent="0.25">
      <c r="A649" t="s">
        <v>22</v>
      </c>
      <c r="B649">
        <v>20740406</v>
      </c>
      <c r="C649">
        <v>4</v>
      </c>
      <c r="D649" s="13">
        <v>50468262.25</v>
      </c>
    </row>
    <row r="650" spans="1:4" x14ac:dyDescent="0.25">
      <c r="A650" t="s">
        <v>22</v>
      </c>
      <c r="B650">
        <v>20740409</v>
      </c>
      <c r="C650">
        <v>4</v>
      </c>
      <c r="D650" s="13">
        <v>110102265.87</v>
      </c>
    </row>
    <row r="651" spans="1:4" x14ac:dyDescent="0.25">
      <c r="A651" t="s">
        <v>22</v>
      </c>
      <c r="B651">
        <v>20740411</v>
      </c>
      <c r="C651">
        <v>4</v>
      </c>
      <c r="D651" s="13">
        <v>137337790.16999999</v>
      </c>
    </row>
    <row r="652" spans="1:4" x14ac:dyDescent="0.25">
      <c r="A652" t="s">
        <v>23</v>
      </c>
      <c r="B652">
        <v>20740415</v>
      </c>
      <c r="C652">
        <v>4</v>
      </c>
      <c r="D652" s="13">
        <v>188785</v>
      </c>
    </row>
    <row r="653" spans="1:4" x14ac:dyDescent="0.25">
      <c r="A653" t="s">
        <v>22</v>
      </c>
      <c r="B653">
        <v>20740418</v>
      </c>
      <c r="C653">
        <v>4</v>
      </c>
      <c r="D653" s="13">
        <v>-2204983.7000000002</v>
      </c>
    </row>
    <row r="654" spans="1:4" x14ac:dyDescent="0.25">
      <c r="A654" t="s">
        <v>22</v>
      </c>
      <c r="B654">
        <v>20740425</v>
      </c>
      <c r="C654">
        <v>4</v>
      </c>
      <c r="D654" s="13">
        <v>646499230</v>
      </c>
    </row>
    <row r="655" spans="1:4" x14ac:dyDescent="0.25">
      <c r="A655" t="s">
        <v>22</v>
      </c>
      <c r="B655">
        <v>20740507</v>
      </c>
      <c r="C655">
        <v>4</v>
      </c>
      <c r="D655" s="13">
        <v>235251541.27000001</v>
      </c>
    </row>
    <row r="656" spans="1:4" x14ac:dyDescent="0.25">
      <c r="A656" t="s">
        <v>23</v>
      </c>
      <c r="B656">
        <v>20740513</v>
      </c>
      <c r="C656">
        <v>4</v>
      </c>
      <c r="D656" s="13">
        <v>678080</v>
      </c>
    </row>
    <row r="657" spans="1:4" x14ac:dyDescent="0.25">
      <c r="A657" t="s">
        <v>22</v>
      </c>
      <c r="B657">
        <v>20740513</v>
      </c>
      <c r="C657">
        <v>4</v>
      </c>
      <c r="D657" s="13">
        <v>41588491</v>
      </c>
    </row>
    <row r="658" spans="1:4" x14ac:dyDescent="0.25">
      <c r="A658" t="s">
        <v>23</v>
      </c>
      <c r="B658">
        <v>20740515</v>
      </c>
      <c r="C658">
        <v>4</v>
      </c>
      <c r="D658" s="13">
        <v>442621954.49000001</v>
      </c>
    </row>
    <row r="659" spans="1:4" x14ac:dyDescent="0.25">
      <c r="A659" t="s">
        <v>22</v>
      </c>
      <c r="B659">
        <v>20740517</v>
      </c>
      <c r="C659">
        <v>4</v>
      </c>
      <c r="D659" s="13">
        <v>5424155.2599999998</v>
      </c>
    </row>
    <row r="660" spans="1:4" x14ac:dyDescent="0.25">
      <c r="A660" t="s">
        <v>22</v>
      </c>
      <c r="B660">
        <v>20740518</v>
      </c>
      <c r="C660">
        <v>4</v>
      </c>
      <c r="D660" s="13">
        <v>129282982.83</v>
      </c>
    </row>
    <row r="661" spans="1:4" x14ac:dyDescent="0.25">
      <c r="A661" t="s">
        <v>23</v>
      </c>
      <c r="B661">
        <v>20740529</v>
      </c>
      <c r="C661">
        <v>4</v>
      </c>
      <c r="D661" s="13">
        <v>545293140.99000001</v>
      </c>
    </row>
    <row r="662" spans="1:4" x14ac:dyDescent="0.25">
      <c r="A662" t="s">
        <v>23</v>
      </c>
      <c r="B662">
        <v>20740530</v>
      </c>
      <c r="C662">
        <v>4</v>
      </c>
      <c r="D662" s="13">
        <v>362691548.64999998</v>
      </c>
    </row>
    <row r="663" spans="1:4" x14ac:dyDescent="0.25">
      <c r="A663" t="s">
        <v>23</v>
      </c>
      <c r="B663">
        <v>20740604</v>
      </c>
      <c r="C663">
        <v>4</v>
      </c>
      <c r="D663" s="13">
        <v>975068587.94000006</v>
      </c>
    </row>
    <row r="664" spans="1:4" x14ac:dyDescent="0.25">
      <c r="A664" t="s">
        <v>23</v>
      </c>
      <c r="B664">
        <v>20740626</v>
      </c>
      <c r="C664">
        <v>4</v>
      </c>
      <c r="D664" s="13">
        <v>322244834.94</v>
      </c>
    </row>
    <row r="665" spans="1:4" x14ac:dyDescent="0.25">
      <c r="A665" t="s">
        <v>23</v>
      </c>
      <c r="B665">
        <v>20740627</v>
      </c>
      <c r="C665">
        <v>4</v>
      </c>
      <c r="D665" s="13">
        <v>250300886.37</v>
      </c>
    </row>
    <row r="666" spans="1:4" x14ac:dyDescent="0.25">
      <c r="A666" t="s">
        <v>22</v>
      </c>
      <c r="B666">
        <v>20740713</v>
      </c>
      <c r="C666">
        <v>4</v>
      </c>
      <c r="D666" s="13">
        <v>83422950.349999994</v>
      </c>
    </row>
    <row r="667" spans="1:4" x14ac:dyDescent="0.25">
      <c r="A667" t="s">
        <v>23</v>
      </c>
      <c r="B667">
        <v>20740718</v>
      </c>
      <c r="C667">
        <v>4</v>
      </c>
      <c r="D667" s="13">
        <v>2287350</v>
      </c>
    </row>
    <row r="668" spans="1:4" x14ac:dyDescent="0.25">
      <c r="A668" t="s">
        <v>23</v>
      </c>
      <c r="B668">
        <v>20740722</v>
      </c>
      <c r="C668">
        <v>4</v>
      </c>
      <c r="D668" s="13">
        <v>209980956.19999999</v>
      </c>
    </row>
    <row r="669" spans="1:4" x14ac:dyDescent="0.25">
      <c r="A669" t="s">
        <v>23</v>
      </c>
      <c r="B669">
        <v>20740723</v>
      </c>
      <c r="C669">
        <v>4</v>
      </c>
      <c r="D669" s="13">
        <v>375744975.32999998</v>
      </c>
    </row>
    <row r="670" spans="1:4" x14ac:dyDescent="0.25">
      <c r="A670" t="s">
        <v>23</v>
      </c>
      <c r="B670">
        <v>20740810</v>
      </c>
      <c r="C670">
        <v>4</v>
      </c>
      <c r="D670" s="13">
        <v>139213160.86000001</v>
      </c>
    </row>
    <row r="671" spans="1:4" x14ac:dyDescent="0.25">
      <c r="A671" t="s">
        <v>23</v>
      </c>
      <c r="B671">
        <v>20740812</v>
      </c>
      <c r="C671">
        <v>4</v>
      </c>
      <c r="D671" s="13">
        <v>275052090.13999999</v>
      </c>
    </row>
    <row r="672" spans="1:4" x14ac:dyDescent="0.25">
      <c r="A672" t="s">
        <v>23</v>
      </c>
      <c r="B672">
        <v>20740912</v>
      </c>
      <c r="C672">
        <v>4</v>
      </c>
      <c r="D672" s="13">
        <v>815143180.90999997</v>
      </c>
    </row>
    <row r="673" spans="1:4" x14ac:dyDescent="0.25">
      <c r="A673" t="s">
        <v>23</v>
      </c>
      <c r="B673">
        <v>20740914</v>
      </c>
      <c r="C673">
        <v>4</v>
      </c>
      <c r="D673" s="13">
        <v>360131055.74000001</v>
      </c>
    </row>
    <row r="674" spans="1:4" x14ac:dyDescent="0.25">
      <c r="A674" t="s">
        <v>23</v>
      </c>
      <c r="B674">
        <v>20741004</v>
      </c>
      <c r="C674">
        <v>4</v>
      </c>
      <c r="D674" s="13">
        <v>5604469</v>
      </c>
    </row>
    <row r="675" spans="1:4" x14ac:dyDescent="0.25">
      <c r="A675" t="s">
        <v>23</v>
      </c>
      <c r="B675">
        <v>20741022</v>
      </c>
      <c r="C675">
        <v>4</v>
      </c>
      <c r="D675" s="13">
        <v>435387472.94</v>
      </c>
    </row>
    <row r="676" spans="1:4" x14ac:dyDescent="0.25">
      <c r="A676" t="s">
        <v>23</v>
      </c>
      <c r="B676">
        <v>20741024</v>
      </c>
      <c r="C676">
        <v>4</v>
      </c>
      <c r="D676" s="13">
        <v>572978104.41999996</v>
      </c>
    </row>
    <row r="677" spans="1:4" x14ac:dyDescent="0.25">
      <c r="A677" t="s">
        <v>23</v>
      </c>
      <c r="B677">
        <v>20741104</v>
      </c>
      <c r="C677">
        <v>4</v>
      </c>
      <c r="D677" s="13">
        <v>4653467</v>
      </c>
    </row>
    <row r="678" spans="1:4" x14ac:dyDescent="0.25">
      <c r="A678" t="s">
        <v>23</v>
      </c>
      <c r="B678">
        <v>20741111</v>
      </c>
      <c r="C678">
        <v>4</v>
      </c>
      <c r="D678" s="13">
        <v>573353947.15999997</v>
      </c>
    </row>
    <row r="679" spans="1:4" x14ac:dyDescent="0.25">
      <c r="A679" t="s">
        <v>23</v>
      </c>
      <c r="B679">
        <v>20741113</v>
      </c>
      <c r="C679">
        <v>4</v>
      </c>
      <c r="D679" s="13">
        <v>723264173.25999999</v>
      </c>
    </row>
    <row r="680" spans="1:4" x14ac:dyDescent="0.25">
      <c r="A680" t="s">
        <v>23</v>
      </c>
      <c r="B680">
        <v>20741201</v>
      </c>
      <c r="C680">
        <v>4</v>
      </c>
      <c r="D680" s="13">
        <v>585637724.09000003</v>
      </c>
    </row>
    <row r="681" spans="1:4" x14ac:dyDescent="0.25">
      <c r="A681" t="s">
        <v>23</v>
      </c>
      <c r="B681">
        <v>20741205</v>
      </c>
      <c r="C681">
        <v>4</v>
      </c>
      <c r="D681" s="13">
        <v>427885692.50999999</v>
      </c>
    </row>
    <row r="682" spans="1:4" x14ac:dyDescent="0.25">
      <c r="A682" t="s">
        <v>23</v>
      </c>
      <c r="B682">
        <v>20741208</v>
      </c>
      <c r="C682">
        <v>4</v>
      </c>
      <c r="D682" s="13">
        <v>1025107284.5599999</v>
      </c>
    </row>
    <row r="683" spans="1:4" x14ac:dyDescent="0.25">
      <c r="A683" t="s">
        <v>23</v>
      </c>
      <c r="B683">
        <v>20741224</v>
      </c>
      <c r="C683">
        <v>4</v>
      </c>
      <c r="D683" s="13">
        <v>108564</v>
      </c>
    </row>
    <row r="684" spans="1:4" x14ac:dyDescent="0.25">
      <c r="A684" t="s">
        <v>23</v>
      </c>
      <c r="B684">
        <v>20741229</v>
      </c>
      <c r="C684">
        <v>4</v>
      </c>
      <c r="D684" s="13">
        <v>1510729263.6800001</v>
      </c>
    </row>
    <row r="685" spans="1:4" x14ac:dyDescent="0.25">
      <c r="A685" t="s">
        <v>23</v>
      </c>
      <c r="B685">
        <v>20741230</v>
      </c>
      <c r="C685">
        <v>4</v>
      </c>
      <c r="D685" s="13">
        <v>853866612.49000001</v>
      </c>
    </row>
    <row r="686" spans="1:4" x14ac:dyDescent="0.25">
      <c r="A686" t="s">
        <v>23</v>
      </c>
      <c r="B686">
        <v>20750107</v>
      </c>
      <c r="C686">
        <v>4</v>
      </c>
      <c r="D686" s="13">
        <v>533808756.75</v>
      </c>
    </row>
    <row r="687" spans="1:4" x14ac:dyDescent="0.25">
      <c r="A687" t="s">
        <v>23</v>
      </c>
      <c r="B687">
        <v>20750108</v>
      </c>
      <c r="C687">
        <v>4</v>
      </c>
      <c r="D687" s="13">
        <v>25298173.23</v>
      </c>
    </row>
    <row r="688" spans="1:4" x14ac:dyDescent="0.25">
      <c r="A688" t="s">
        <v>23</v>
      </c>
      <c r="B688">
        <v>20750121</v>
      </c>
      <c r="C688">
        <v>4</v>
      </c>
      <c r="D688" s="13">
        <v>822660554.14999998</v>
      </c>
    </row>
    <row r="689" spans="1:4" x14ac:dyDescent="0.25">
      <c r="A689" t="s">
        <v>23</v>
      </c>
      <c r="B689">
        <v>20750129</v>
      </c>
      <c r="C689">
        <v>4</v>
      </c>
      <c r="D689" s="13">
        <v>259900</v>
      </c>
    </row>
    <row r="690" spans="1:4" x14ac:dyDescent="0.25">
      <c r="A690" t="s">
        <v>23</v>
      </c>
      <c r="B690">
        <v>20750201</v>
      </c>
      <c r="C690">
        <v>4</v>
      </c>
      <c r="D690" s="13">
        <v>912359974.30999994</v>
      </c>
    </row>
    <row r="691" spans="1:4" x14ac:dyDescent="0.25">
      <c r="A691" t="s">
        <v>23</v>
      </c>
      <c r="B691">
        <v>20750203</v>
      </c>
      <c r="C691">
        <v>4</v>
      </c>
      <c r="D691" s="13">
        <v>758024466.64999998</v>
      </c>
    </row>
    <row r="692" spans="1:4" x14ac:dyDescent="0.25">
      <c r="A692" t="s">
        <v>23</v>
      </c>
      <c r="B692">
        <v>20750216</v>
      </c>
      <c r="C692">
        <v>4</v>
      </c>
      <c r="D692" s="13">
        <v>813570658.57000005</v>
      </c>
    </row>
    <row r="693" spans="1:4" x14ac:dyDescent="0.25">
      <c r="A693" t="s">
        <v>23</v>
      </c>
      <c r="B693">
        <v>20750220</v>
      </c>
      <c r="C693">
        <v>4</v>
      </c>
      <c r="D693" s="13">
        <v>494907983.13999999</v>
      </c>
    </row>
    <row r="694" spans="1:4" x14ac:dyDescent="0.25">
      <c r="A694" t="s">
        <v>23</v>
      </c>
      <c r="B694">
        <v>20750310</v>
      </c>
      <c r="C694">
        <v>4</v>
      </c>
      <c r="D694" s="13">
        <v>1270525790.0899999</v>
      </c>
    </row>
    <row r="695" spans="1:4" x14ac:dyDescent="0.25">
      <c r="A695" t="s">
        <v>23</v>
      </c>
      <c r="B695">
        <v>20750325</v>
      </c>
      <c r="C695">
        <v>4</v>
      </c>
      <c r="D695" s="13">
        <v>5974822932.3100004</v>
      </c>
    </row>
    <row r="696" spans="1:4" x14ac:dyDescent="0.25">
      <c r="A696" t="s">
        <v>23</v>
      </c>
      <c r="B696">
        <v>20750406</v>
      </c>
      <c r="C696">
        <v>4</v>
      </c>
      <c r="D696" s="13">
        <v>-2203656.02</v>
      </c>
    </row>
    <row r="697" spans="1:4" x14ac:dyDescent="0.25">
      <c r="A697" t="s">
        <v>23</v>
      </c>
      <c r="B697">
        <v>20750409</v>
      </c>
      <c r="C697">
        <v>4</v>
      </c>
      <c r="D697" s="13">
        <v>90521687.849999994</v>
      </c>
    </row>
    <row r="698" spans="1:4" x14ac:dyDescent="0.25">
      <c r="A698" t="s">
        <v>23</v>
      </c>
      <c r="B698">
        <v>20750411</v>
      </c>
      <c r="C698">
        <v>4</v>
      </c>
      <c r="D698" s="13">
        <v>26219219.600000001</v>
      </c>
    </row>
    <row r="699" spans="1:4" x14ac:dyDescent="0.25">
      <c r="A699" t="s">
        <v>23</v>
      </c>
      <c r="B699">
        <v>20750425</v>
      </c>
      <c r="C699">
        <v>4</v>
      </c>
      <c r="D699" s="13">
        <v>0</v>
      </c>
    </row>
    <row r="700" spans="1:4" x14ac:dyDescent="0.25">
      <c r="A700" t="s">
        <v>23</v>
      </c>
      <c r="B700">
        <v>20750428</v>
      </c>
      <c r="C700">
        <v>4</v>
      </c>
      <c r="D700" s="13">
        <v>38842952.590000004</v>
      </c>
    </row>
    <row r="701" spans="1:4" x14ac:dyDescent="0.25">
      <c r="A701" t="s">
        <v>23</v>
      </c>
      <c r="B701">
        <v>20750429</v>
      </c>
      <c r="C701">
        <v>4</v>
      </c>
      <c r="D701" s="13">
        <v>105893164.67</v>
      </c>
    </row>
    <row r="702" spans="1:4" x14ac:dyDescent="0.25">
      <c r="A702" t="s">
        <v>23</v>
      </c>
      <c r="B702">
        <v>20750509</v>
      </c>
      <c r="C702">
        <v>4</v>
      </c>
      <c r="D702" s="13">
        <v>0</v>
      </c>
    </row>
    <row r="703" spans="1:4" x14ac:dyDescent="0.25">
      <c r="A703" t="s">
        <v>23</v>
      </c>
      <c r="B703">
        <v>20750514</v>
      </c>
      <c r="C703">
        <v>4</v>
      </c>
      <c r="D703" s="13">
        <v>154000</v>
      </c>
    </row>
    <row r="704" spans="1:4" x14ac:dyDescent="0.25">
      <c r="A704" t="s">
        <v>23</v>
      </c>
      <c r="B704">
        <v>20750527</v>
      </c>
      <c r="C704">
        <v>4</v>
      </c>
      <c r="D704" s="13">
        <v>-100000</v>
      </c>
    </row>
    <row r="705" spans="1:4" x14ac:dyDescent="0.25">
      <c r="A705" t="s">
        <v>23</v>
      </c>
      <c r="B705">
        <v>20750528</v>
      </c>
      <c r="C705">
        <v>4</v>
      </c>
      <c r="D705" s="13">
        <v>1060000</v>
      </c>
    </row>
    <row r="706" spans="1:4" x14ac:dyDescent="0.25">
      <c r="A706" t="s">
        <v>23</v>
      </c>
      <c r="B706">
        <v>20750531</v>
      </c>
      <c r="C706">
        <v>4</v>
      </c>
      <c r="D706" s="13">
        <v>700000</v>
      </c>
    </row>
    <row r="707" spans="1:4" x14ac:dyDescent="0.25">
      <c r="A707" t="s">
        <v>23</v>
      </c>
      <c r="B707">
        <v>20750601</v>
      </c>
      <c r="C707">
        <v>4</v>
      </c>
      <c r="D707" s="13">
        <v>34697752.75</v>
      </c>
    </row>
    <row r="708" spans="1:4" x14ac:dyDescent="0.25">
      <c r="A708" t="s">
        <v>23</v>
      </c>
      <c r="B708">
        <v>20750608</v>
      </c>
      <c r="C708">
        <v>4</v>
      </c>
      <c r="D708" s="13">
        <v>6549444</v>
      </c>
    </row>
    <row r="709" spans="1:4" x14ac:dyDescent="0.25">
      <c r="A709" t="s">
        <v>23</v>
      </c>
      <c r="B709">
        <v>20750612</v>
      </c>
      <c r="C709">
        <v>4</v>
      </c>
      <c r="D709" s="13">
        <v>0</v>
      </c>
    </row>
    <row r="710" spans="1:4" x14ac:dyDescent="0.25">
      <c r="A710" t="s">
        <v>23</v>
      </c>
      <c r="B710">
        <v>20750615</v>
      </c>
      <c r="C710">
        <v>4</v>
      </c>
      <c r="D710" s="13">
        <v>1416401.66</v>
      </c>
    </row>
    <row r="711" spans="1:4" x14ac:dyDescent="0.25">
      <c r="A711" t="s">
        <v>23</v>
      </c>
      <c r="B711">
        <v>20750623</v>
      </c>
      <c r="C711">
        <v>4</v>
      </c>
      <c r="D711" s="13">
        <v>43686358.149999999</v>
      </c>
    </row>
    <row r="712" spans="1:4" x14ac:dyDescent="0.25">
      <c r="A712" t="s">
        <v>22</v>
      </c>
      <c r="B712">
        <v>20730430</v>
      </c>
      <c r="C712">
        <v>4</v>
      </c>
      <c r="D712" s="13">
        <v>41794469</v>
      </c>
    </row>
    <row r="713" spans="1:4" x14ac:dyDescent="0.25">
      <c r="A713" t="s">
        <v>22</v>
      </c>
      <c r="B713">
        <v>20730431</v>
      </c>
      <c r="C713">
        <v>4</v>
      </c>
      <c r="D713" s="13">
        <v>26727504</v>
      </c>
    </row>
    <row r="714" spans="1:4" x14ac:dyDescent="0.25">
      <c r="A714" t="s">
        <v>22</v>
      </c>
      <c r="B714">
        <v>20730514</v>
      </c>
      <c r="C714">
        <v>4</v>
      </c>
      <c r="D714" s="13">
        <v>141685521.63999999</v>
      </c>
    </row>
    <row r="715" spans="1:4" x14ac:dyDescent="0.25">
      <c r="A715" t="s">
        <v>22</v>
      </c>
      <c r="B715">
        <v>20730529</v>
      </c>
      <c r="C715">
        <v>4</v>
      </c>
      <c r="D715" s="13">
        <v>63522258.270000003</v>
      </c>
    </row>
    <row r="716" spans="1:4" x14ac:dyDescent="0.25">
      <c r="A716" t="s">
        <v>22</v>
      </c>
      <c r="B716">
        <v>20730608</v>
      </c>
      <c r="C716">
        <v>4</v>
      </c>
      <c r="D716" s="13">
        <v>6602909.7000000002</v>
      </c>
    </row>
    <row r="717" spans="1:4" x14ac:dyDescent="0.25">
      <c r="A717" t="s">
        <v>22</v>
      </c>
      <c r="B717">
        <v>20730609</v>
      </c>
      <c r="C717">
        <v>4</v>
      </c>
      <c r="D717" s="13">
        <v>360178584.38999999</v>
      </c>
    </row>
    <row r="718" spans="1:4" x14ac:dyDescent="0.25">
      <c r="A718" t="s">
        <v>22</v>
      </c>
      <c r="B718">
        <v>20730630</v>
      </c>
      <c r="C718">
        <v>4</v>
      </c>
      <c r="D718" s="13">
        <v>36876076.600000001</v>
      </c>
    </row>
    <row r="719" spans="1:4" x14ac:dyDescent="0.25">
      <c r="A719" t="s">
        <v>22</v>
      </c>
      <c r="B719">
        <v>20730702</v>
      </c>
      <c r="C719">
        <v>4</v>
      </c>
      <c r="D719" s="13">
        <v>67988790.730000004</v>
      </c>
    </row>
    <row r="720" spans="1:4" x14ac:dyDescent="0.25">
      <c r="A720" t="s">
        <v>22</v>
      </c>
      <c r="B720">
        <v>20730705</v>
      </c>
      <c r="C720">
        <v>4</v>
      </c>
      <c r="D720" s="13">
        <v>120281917.36</v>
      </c>
    </row>
    <row r="721" spans="1:4" x14ac:dyDescent="0.25">
      <c r="A721" t="s">
        <v>22</v>
      </c>
      <c r="B721">
        <v>20730725</v>
      </c>
      <c r="C721">
        <v>4</v>
      </c>
      <c r="D721" s="13">
        <v>237199057.59</v>
      </c>
    </row>
    <row r="722" spans="1:4" x14ac:dyDescent="0.25">
      <c r="A722" t="s">
        <v>22</v>
      </c>
      <c r="B722">
        <v>20730813</v>
      </c>
      <c r="C722">
        <v>4</v>
      </c>
      <c r="D722" s="13">
        <v>233461376.78</v>
      </c>
    </row>
    <row r="723" spans="1:4" x14ac:dyDescent="0.25">
      <c r="A723" t="s">
        <v>22</v>
      </c>
      <c r="B723">
        <v>20730817</v>
      </c>
      <c r="C723">
        <v>4</v>
      </c>
      <c r="D723" s="13">
        <v>291726632.30000001</v>
      </c>
    </row>
    <row r="724" spans="1:4" x14ac:dyDescent="0.25">
      <c r="A724" t="s">
        <v>22</v>
      </c>
      <c r="B724">
        <v>20730827</v>
      </c>
      <c r="C724">
        <v>4</v>
      </c>
      <c r="D724" s="13">
        <v>271257758.45999998</v>
      </c>
    </row>
    <row r="725" spans="1:4" x14ac:dyDescent="0.25">
      <c r="A725" t="s">
        <v>22</v>
      </c>
      <c r="B725">
        <v>20730905</v>
      </c>
      <c r="C725">
        <v>4</v>
      </c>
      <c r="D725" s="13">
        <v>314470991.97000003</v>
      </c>
    </row>
    <row r="726" spans="1:4" x14ac:dyDescent="0.25">
      <c r="A726" t="s">
        <v>22</v>
      </c>
      <c r="B726">
        <v>20730912</v>
      </c>
      <c r="C726">
        <v>4</v>
      </c>
      <c r="D726" s="13">
        <v>504276342.66000003</v>
      </c>
    </row>
    <row r="727" spans="1:4" x14ac:dyDescent="0.25">
      <c r="A727" t="s">
        <v>22</v>
      </c>
      <c r="B727">
        <v>20730913</v>
      </c>
      <c r="C727">
        <v>4</v>
      </c>
      <c r="D727" s="13">
        <v>503002533.44999999</v>
      </c>
    </row>
    <row r="728" spans="1:4" x14ac:dyDescent="0.25">
      <c r="A728" t="s">
        <v>22</v>
      </c>
      <c r="B728">
        <v>20730916</v>
      </c>
      <c r="C728">
        <v>4</v>
      </c>
      <c r="D728" s="13">
        <v>19734121</v>
      </c>
    </row>
    <row r="729" spans="1:4" x14ac:dyDescent="0.25">
      <c r="A729" t="s">
        <v>22</v>
      </c>
      <c r="B729">
        <v>20730921</v>
      </c>
      <c r="C729">
        <v>4</v>
      </c>
      <c r="D729" s="13">
        <v>520068369.13</v>
      </c>
    </row>
    <row r="730" spans="1:4" x14ac:dyDescent="0.25">
      <c r="A730" t="s">
        <v>22</v>
      </c>
      <c r="B730">
        <v>20730925</v>
      </c>
      <c r="C730">
        <v>4</v>
      </c>
      <c r="D730" s="13">
        <v>510855586.63</v>
      </c>
    </row>
    <row r="731" spans="1:4" x14ac:dyDescent="0.25">
      <c r="A731" t="s">
        <v>22</v>
      </c>
      <c r="B731">
        <v>20730927</v>
      </c>
      <c r="C731">
        <v>4</v>
      </c>
      <c r="D731" s="13">
        <v>1195374969.04</v>
      </c>
    </row>
    <row r="732" spans="1:4" x14ac:dyDescent="0.25">
      <c r="A732" t="s">
        <v>22</v>
      </c>
      <c r="B732">
        <v>20730928</v>
      </c>
      <c r="C732">
        <v>4</v>
      </c>
      <c r="D732" s="13">
        <v>1218895345.5599999</v>
      </c>
    </row>
    <row r="733" spans="1:4" x14ac:dyDescent="0.25">
      <c r="A733" t="s">
        <v>22</v>
      </c>
      <c r="B733">
        <v>20731013</v>
      </c>
      <c r="C733">
        <v>4</v>
      </c>
      <c r="D733" s="13">
        <v>5389800621.8100004</v>
      </c>
    </row>
    <row r="734" spans="1:4" x14ac:dyDescent="0.25">
      <c r="A734" t="s">
        <v>22</v>
      </c>
      <c r="B734">
        <v>20731025</v>
      </c>
      <c r="C734">
        <v>4</v>
      </c>
      <c r="D734" s="13">
        <v>572618280.13999999</v>
      </c>
    </row>
    <row r="735" spans="1:4" x14ac:dyDescent="0.25">
      <c r="A735" t="s">
        <v>22</v>
      </c>
      <c r="B735">
        <v>20731104</v>
      </c>
      <c r="C735">
        <v>4</v>
      </c>
      <c r="D735" s="13">
        <v>514927688.64999998</v>
      </c>
    </row>
    <row r="736" spans="1:4" x14ac:dyDescent="0.25">
      <c r="A736" t="s">
        <v>22</v>
      </c>
      <c r="B736">
        <v>20731110</v>
      </c>
      <c r="C736">
        <v>4</v>
      </c>
      <c r="D736" s="13">
        <v>851702857.59000003</v>
      </c>
    </row>
    <row r="737" spans="1:4" x14ac:dyDescent="0.25">
      <c r="A737" t="s">
        <v>22</v>
      </c>
      <c r="B737">
        <v>20731128</v>
      </c>
      <c r="C737">
        <v>4</v>
      </c>
      <c r="D737" s="13">
        <v>18937901.539999999</v>
      </c>
    </row>
    <row r="738" spans="1:4" x14ac:dyDescent="0.25">
      <c r="A738" t="s">
        <v>22</v>
      </c>
      <c r="B738">
        <v>20731129</v>
      </c>
      <c r="C738">
        <v>4</v>
      </c>
      <c r="D738" s="13">
        <v>744976738.16999996</v>
      </c>
    </row>
    <row r="739" spans="1:4" x14ac:dyDescent="0.25">
      <c r="A739" t="s">
        <v>22</v>
      </c>
      <c r="B739">
        <v>20731210</v>
      </c>
      <c r="C739">
        <v>4</v>
      </c>
      <c r="D739" s="13">
        <v>138607680.00999999</v>
      </c>
    </row>
    <row r="740" spans="1:4" x14ac:dyDescent="0.25">
      <c r="A740" t="s">
        <v>22</v>
      </c>
      <c r="B740">
        <v>20731219</v>
      </c>
      <c r="C740">
        <v>4</v>
      </c>
      <c r="D740" s="13">
        <v>304536</v>
      </c>
    </row>
    <row r="741" spans="1:4" x14ac:dyDescent="0.25">
      <c r="A741" t="s">
        <v>22</v>
      </c>
      <c r="B741">
        <v>20731225</v>
      </c>
      <c r="C741">
        <v>4</v>
      </c>
      <c r="D741" s="13">
        <v>708268038.51999998</v>
      </c>
    </row>
    <row r="742" spans="1:4" x14ac:dyDescent="0.25">
      <c r="A742" t="s">
        <v>22</v>
      </c>
      <c r="B742">
        <v>20740113</v>
      </c>
      <c r="C742">
        <v>4</v>
      </c>
      <c r="D742" s="13">
        <v>688157244.00999999</v>
      </c>
    </row>
    <row r="743" spans="1:4" x14ac:dyDescent="0.25">
      <c r="A743" t="s">
        <v>22</v>
      </c>
      <c r="B743">
        <v>20740117</v>
      </c>
      <c r="C743">
        <v>4</v>
      </c>
      <c r="D743" s="13">
        <v>1177566603.27</v>
      </c>
    </row>
    <row r="744" spans="1:4" x14ac:dyDescent="0.25">
      <c r="A744" t="s">
        <v>22</v>
      </c>
      <c r="B744">
        <v>20740215</v>
      </c>
      <c r="C744">
        <v>4</v>
      </c>
      <c r="D744" s="13">
        <v>23454600</v>
      </c>
    </row>
    <row r="745" spans="1:4" x14ac:dyDescent="0.25">
      <c r="A745" t="s">
        <v>22</v>
      </c>
      <c r="B745">
        <v>20740220</v>
      </c>
      <c r="C745">
        <v>4</v>
      </c>
      <c r="D745" s="13">
        <v>5594576.0300000003</v>
      </c>
    </row>
    <row r="746" spans="1:4" x14ac:dyDescent="0.25">
      <c r="A746" t="s">
        <v>22</v>
      </c>
      <c r="B746">
        <v>20740222</v>
      </c>
      <c r="C746">
        <v>4</v>
      </c>
      <c r="D746" s="13">
        <v>736250511.33000004</v>
      </c>
    </row>
    <row r="747" spans="1:4" x14ac:dyDescent="0.25">
      <c r="A747" t="s">
        <v>22</v>
      </c>
      <c r="B747">
        <v>20740312</v>
      </c>
      <c r="C747">
        <v>4</v>
      </c>
      <c r="D747" s="13">
        <v>130297035.51000001</v>
      </c>
    </row>
    <row r="748" spans="1:4" x14ac:dyDescent="0.25">
      <c r="A748" t="s">
        <v>22</v>
      </c>
      <c r="B748">
        <v>20740320</v>
      </c>
      <c r="C748">
        <v>4</v>
      </c>
      <c r="D748" s="13">
        <v>1465078550.97</v>
      </c>
    </row>
    <row r="749" spans="1:4" x14ac:dyDescent="0.25">
      <c r="A749" t="s">
        <v>22</v>
      </c>
      <c r="B749">
        <v>20740412</v>
      </c>
      <c r="C749">
        <v>4</v>
      </c>
      <c r="D749" s="13">
        <v>-1174804.5</v>
      </c>
    </row>
    <row r="750" spans="1:4" x14ac:dyDescent="0.25">
      <c r="A750" t="s">
        <v>22</v>
      </c>
      <c r="B750">
        <v>20740414</v>
      </c>
      <c r="C750">
        <v>4</v>
      </c>
      <c r="D750" s="13">
        <v>40314000</v>
      </c>
    </row>
    <row r="751" spans="1:4" x14ac:dyDescent="0.25">
      <c r="A751" t="s">
        <v>22</v>
      </c>
      <c r="B751">
        <v>20740415</v>
      </c>
      <c r="C751">
        <v>4</v>
      </c>
      <c r="D751" s="13">
        <v>-1345414</v>
      </c>
    </row>
    <row r="752" spans="1:4" x14ac:dyDescent="0.25">
      <c r="A752" t="s">
        <v>23</v>
      </c>
      <c r="B752">
        <v>20740417</v>
      </c>
      <c r="C752">
        <v>4</v>
      </c>
      <c r="D752" s="13">
        <v>33900</v>
      </c>
    </row>
    <row r="753" spans="1:4" x14ac:dyDescent="0.25">
      <c r="A753" t="s">
        <v>22</v>
      </c>
      <c r="B753">
        <v>20740423</v>
      </c>
      <c r="C753">
        <v>4</v>
      </c>
      <c r="D753" s="13">
        <v>-262396</v>
      </c>
    </row>
    <row r="754" spans="1:4" x14ac:dyDescent="0.25">
      <c r="A754" t="s">
        <v>23</v>
      </c>
      <c r="B754">
        <v>20740426</v>
      </c>
      <c r="C754">
        <v>4</v>
      </c>
      <c r="D754" s="13">
        <v>47947595.710000001</v>
      </c>
    </row>
    <row r="755" spans="1:4" x14ac:dyDescent="0.25">
      <c r="A755" t="s">
        <v>23</v>
      </c>
      <c r="B755">
        <v>20740427</v>
      </c>
      <c r="C755">
        <v>4</v>
      </c>
      <c r="D755" s="13">
        <v>28598486.059999999</v>
      </c>
    </row>
    <row r="756" spans="1:4" x14ac:dyDescent="0.25">
      <c r="A756" t="s">
        <v>22</v>
      </c>
      <c r="B756">
        <v>20740427</v>
      </c>
      <c r="C756">
        <v>4</v>
      </c>
      <c r="D756" s="13">
        <v>-496607</v>
      </c>
    </row>
    <row r="757" spans="1:4" x14ac:dyDescent="0.25">
      <c r="A757" t="s">
        <v>22</v>
      </c>
      <c r="B757">
        <v>20740430</v>
      </c>
      <c r="C757">
        <v>4</v>
      </c>
      <c r="D757" s="13">
        <v>0</v>
      </c>
    </row>
    <row r="758" spans="1:4" x14ac:dyDescent="0.25">
      <c r="A758" t="s">
        <v>22</v>
      </c>
      <c r="B758">
        <v>20740432</v>
      </c>
      <c r="C758">
        <v>4</v>
      </c>
      <c r="D758" s="13">
        <v>-1438840</v>
      </c>
    </row>
    <row r="759" spans="1:4" x14ac:dyDescent="0.25">
      <c r="A759" t="s">
        <v>22</v>
      </c>
      <c r="B759">
        <v>20740501</v>
      </c>
      <c r="C759">
        <v>4</v>
      </c>
      <c r="D759" s="13">
        <v>50193758.200000003</v>
      </c>
    </row>
    <row r="760" spans="1:4" x14ac:dyDescent="0.25">
      <c r="A760" t="s">
        <v>23</v>
      </c>
      <c r="B760">
        <v>20740504</v>
      </c>
      <c r="C760">
        <v>4</v>
      </c>
      <c r="D760" s="13">
        <v>53414242.909999996</v>
      </c>
    </row>
    <row r="761" spans="1:4" x14ac:dyDescent="0.25">
      <c r="A761" t="s">
        <v>23</v>
      </c>
      <c r="B761">
        <v>20740505</v>
      </c>
      <c r="C761">
        <v>4</v>
      </c>
      <c r="D761" s="13">
        <v>65404452.409999996</v>
      </c>
    </row>
    <row r="762" spans="1:4" x14ac:dyDescent="0.25">
      <c r="A762" t="s">
        <v>22</v>
      </c>
      <c r="B762">
        <v>20740514</v>
      </c>
      <c r="C762">
        <v>4</v>
      </c>
      <c r="D762" s="13">
        <v>0</v>
      </c>
    </row>
    <row r="763" spans="1:4" x14ac:dyDescent="0.25">
      <c r="A763" t="s">
        <v>22</v>
      </c>
      <c r="B763">
        <v>20740515</v>
      </c>
      <c r="C763">
        <v>4</v>
      </c>
      <c r="D763" s="13">
        <v>8871425</v>
      </c>
    </row>
    <row r="764" spans="1:4" x14ac:dyDescent="0.25">
      <c r="A764" t="s">
        <v>22</v>
      </c>
      <c r="B764">
        <v>20740519</v>
      </c>
      <c r="C764">
        <v>4</v>
      </c>
      <c r="D764" s="13">
        <v>42740446</v>
      </c>
    </row>
    <row r="765" spans="1:4" x14ac:dyDescent="0.25">
      <c r="A765" t="s">
        <v>22</v>
      </c>
      <c r="B765">
        <v>20740521</v>
      </c>
      <c r="C765">
        <v>4</v>
      </c>
      <c r="D765" s="13">
        <v>2392160</v>
      </c>
    </row>
    <row r="766" spans="1:4" x14ac:dyDescent="0.25">
      <c r="A766" t="s">
        <v>23</v>
      </c>
      <c r="B766">
        <v>20740522</v>
      </c>
      <c r="C766">
        <v>4</v>
      </c>
      <c r="D766" s="13">
        <v>1268486</v>
      </c>
    </row>
    <row r="767" spans="1:4" x14ac:dyDescent="0.25">
      <c r="A767" t="s">
        <v>23</v>
      </c>
      <c r="B767">
        <v>20740525</v>
      </c>
      <c r="C767">
        <v>4</v>
      </c>
      <c r="D767" s="13">
        <v>523715787.99000001</v>
      </c>
    </row>
    <row r="768" spans="1:4" x14ac:dyDescent="0.25">
      <c r="A768" t="s">
        <v>22</v>
      </c>
      <c r="B768">
        <v>20740526</v>
      </c>
      <c r="C768">
        <v>4</v>
      </c>
      <c r="D768" s="13">
        <v>21571769.23</v>
      </c>
    </row>
    <row r="769" spans="1:4" x14ac:dyDescent="0.25">
      <c r="A769" t="s">
        <v>22</v>
      </c>
      <c r="B769">
        <v>20740528</v>
      </c>
      <c r="C769">
        <v>4</v>
      </c>
      <c r="D769" s="13">
        <v>0</v>
      </c>
    </row>
    <row r="770" spans="1:4" x14ac:dyDescent="0.25">
      <c r="A770" t="s">
        <v>23</v>
      </c>
      <c r="B770">
        <v>20740531</v>
      </c>
      <c r="C770">
        <v>4</v>
      </c>
      <c r="D770" s="13">
        <v>11261432.380000001</v>
      </c>
    </row>
    <row r="771" spans="1:4" x14ac:dyDescent="0.25">
      <c r="A771" t="s">
        <v>23</v>
      </c>
      <c r="B771">
        <v>20740602</v>
      </c>
      <c r="C771">
        <v>4</v>
      </c>
      <c r="D771" s="13">
        <v>728896454.25</v>
      </c>
    </row>
    <row r="772" spans="1:4" x14ac:dyDescent="0.25">
      <c r="A772" t="s">
        <v>22</v>
      </c>
      <c r="B772">
        <v>20740606</v>
      </c>
      <c r="C772">
        <v>4</v>
      </c>
      <c r="D772" s="13">
        <v>6943184.25</v>
      </c>
    </row>
    <row r="773" spans="1:4" x14ac:dyDescent="0.25">
      <c r="A773" t="s">
        <v>23</v>
      </c>
      <c r="B773">
        <v>20740609</v>
      </c>
      <c r="C773">
        <v>4</v>
      </c>
      <c r="D773" s="13">
        <v>1644608051.4300001</v>
      </c>
    </row>
    <row r="774" spans="1:4" x14ac:dyDescent="0.25">
      <c r="A774" t="s">
        <v>22</v>
      </c>
      <c r="B774">
        <v>20740623</v>
      </c>
      <c r="C774">
        <v>4</v>
      </c>
      <c r="D774" s="13">
        <v>-112373</v>
      </c>
    </row>
    <row r="775" spans="1:4" x14ac:dyDescent="0.25">
      <c r="A775" t="s">
        <v>22</v>
      </c>
      <c r="B775">
        <v>20740626</v>
      </c>
      <c r="C775">
        <v>4</v>
      </c>
      <c r="D775" s="13">
        <v>-54273</v>
      </c>
    </row>
    <row r="776" spans="1:4" x14ac:dyDescent="0.25">
      <c r="A776" t="s">
        <v>23</v>
      </c>
      <c r="B776">
        <v>20740629</v>
      </c>
      <c r="C776">
        <v>4</v>
      </c>
      <c r="D776" s="13">
        <v>542666293.38</v>
      </c>
    </row>
    <row r="777" spans="1:4" x14ac:dyDescent="0.25">
      <c r="A777" t="s">
        <v>23</v>
      </c>
      <c r="B777">
        <v>20740705</v>
      </c>
      <c r="C777">
        <v>4</v>
      </c>
      <c r="D777" s="13">
        <v>69567241</v>
      </c>
    </row>
    <row r="778" spans="1:4" x14ac:dyDescent="0.25">
      <c r="A778" t="s">
        <v>23</v>
      </c>
      <c r="B778">
        <v>20740712</v>
      </c>
      <c r="C778">
        <v>4</v>
      </c>
      <c r="D778" s="13">
        <v>260962981.08000001</v>
      </c>
    </row>
    <row r="779" spans="1:4" x14ac:dyDescent="0.25">
      <c r="A779" t="s">
        <v>23</v>
      </c>
      <c r="B779">
        <v>20740714</v>
      </c>
      <c r="C779">
        <v>4</v>
      </c>
      <c r="D779" s="13">
        <v>198575818.18000001</v>
      </c>
    </row>
    <row r="780" spans="1:4" x14ac:dyDescent="0.25">
      <c r="A780" t="s">
        <v>23</v>
      </c>
      <c r="B780">
        <v>20740715</v>
      </c>
      <c r="C780">
        <v>4</v>
      </c>
      <c r="D780" s="13">
        <v>358999105.89999998</v>
      </c>
    </row>
    <row r="781" spans="1:4" x14ac:dyDescent="0.25">
      <c r="A781" t="s">
        <v>23</v>
      </c>
      <c r="B781">
        <v>20740716</v>
      </c>
      <c r="C781">
        <v>4</v>
      </c>
      <c r="D781" s="13">
        <v>178919907.22999999</v>
      </c>
    </row>
    <row r="782" spans="1:4" x14ac:dyDescent="0.25">
      <c r="A782" t="s">
        <v>22</v>
      </c>
      <c r="B782">
        <v>20740721</v>
      </c>
      <c r="C782">
        <v>4</v>
      </c>
      <c r="D782" s="13">
        <v>0</v>
      </c>
    </row>
    <row r="783" spans="1:4" x14ac:dyDescent="0.25">
      <c r="A783" t="s">
        <v>23</v>
      </c>
      <c r="B783">
        <v>20740729</v>
      </c>
      <c r="C783">
        <v>4</v>
      </c>
      <c r="D783" s="13">
        <v>304479574.94</v>
      </c>
    </row>
    <row r="784" spans="1:4" x14ac:dyDescent="0.25">
      <c r="A784" t="s">
        <v>23</v>
      </c>
      <c r="B784">
        <v>20740803</v>
      </c>
      <c r="C784">
        <v>4</v>
      </c>
      <c r="D784" s="13">
        <v>524461897.85000002</v>
      </c>
    </row>
    <row r="785" spans="1:4" x14ac:dyDescent="0.25">
      <c r="A785" t="s">
        <v>23</v>
      </c>
      <c r="B785">
        <v>20740807</v>
      </c>
      <c r="C785">
        <v>4</v>
      </c>
      <c r="D785" s="13">
        <v>394389375.47000003</v>
      </c>
    </row>
    <row r="786" spans="1:4" x14ac:dyDescent="0.25">
      <c r="A786" t="s">
        <v>23</v>
      </c>
      <c r="B786">
        <v>20740811</v>
      </c>
      <c r="C786">
        <v>4</v>
      </c>
      <c r="D786" s="13">
        <v>312635112.47000003</v>
      </c>
    </row>
    <row r="787" spans="1:4" x14ac:dyDescent="0.25">
      <c r="A787" t="s">
        <v>23</v>
      </c>
      <c r="B787">
        <v>20740813</v>
      </c>
      <c r="C787">
        <v>4</v>
      </c>
      <c r="D787" s="13">
        <v>886928697.49000001</v>
      </c>
    </row>
    <row r="788" spans="1:4" x14ac:dyDescent="0.25">
      <c r="A788" t="s">
        <v>23</v>
      </c>
      <c r="B788">
        <v>20740815</v>
      </c>
      <c r="C788">
        <v>4</v>
      </c>
      <c r="D788" s="13">
        <v>12649954</v>
      </c>
    </row>
    <row r="789" spans="1:4" x14ac:dyDescent="0.25">
      <c r="A789" t="s">
        <v>23</v>
      </c>
      <c r="B789">
        <v>20740820</v>
      </c>
      <c r="C789">
        <v>4</v>
      </c>
      <c r="D789" s="13">
        <v>39423845.299999997</v>
      </c>
    </row>
    <row r="790" spans="1:4" x14ac:dyDescent="0.25">
      <c r="A790" t="s">
        <v>23</v>
      </c>
      <c r="B790">
        <v>20740822</v>
      </c>
      <c r="C790">
        <v>4</v>
      </c>
      <c r="D790" s="13">
        <v>393123804.01999998</v>
      </c>
    </row>
    <row r="791" spans="1:4" x14ac:dyDescent="0.25">
      <c r="A791" t="s">
        <v>23</v>
      </c>
      <c r="B791">
        <v>20740902</v>
      </c>
      <c r="C791">
        <v>4</v>
      </c>
      <c r="D791" s="13">
        <v>397618750.42000002</v>
      </c>
    </row>
    <row r="792" spans="1:4" x14ac:dyDescent="0.25">
      <c r="A792" t="s">
        <v>23</v>
      </c>
      <c r="B792">
        <v>20740906</v>
      </c>
      <c r="C792">
        <v>4</v>
      </c>
      <c r="D792" s="13">
        <v>618095685.95000005</v>
      </c>
    </row>
    <row r="793" spans="1:4" x14ac:dyDescent="0.25">
      <c r="A793" t="s">
        <v>23</v>
      </c>
      <c r="B793">
        <v>20740910</v>
      </c>
      <c r="C793">
        <v>4</v>
      </c>
      <c r="D793" s="13">
        <v>14382949</v>
      </c>
    </row>
    <row r="794" spans="1:4" x14ac:dyDescent="0.25">
      <c r="A794" t="s">
        <v>23</v>
      </c>
      <c r="B794">
        <v>20740911</v>
      </c>
      <c r="C794">
        <v>4</v>
      </c>
      <c r="D794" s="13">
        <v>482321699.10000002</v>
      </c>
    </row>
    <row r="795" spans="1:4" x14ac:dyDescent="0.25">
      <c r="A795" t="s">
        <v>23</v>
      </c>
      <c r="B795">
        <v>20740929</v>
      </c>
      <c r="C795">
        <v>4</v>
      </c>
      <c r="D795" s="13">
        <v>662015</v>
      </c>
    </row>
    <row r="796" spans="1:4" x14ac:dyDescent="0.25">
      <c r="A796" t="s">
        <v>23</v>
      </c>
      <c r="B796">
        <v>20740930</v>
      </c>
      <c r="C796">
        <v>4</v>
      </c>
      <c r="D796" s="13">
        <v>1294901720.9300001</v>
      </c>
    </row>
    <row r="797" spans="1:4" x14ac:dyDescent="0.25">
      <c r="A797" t="s">
        <v>23</v>
      </c>
      <c r="B797">
        <v>20741001</v>
      </c>
      <c r="C797">
        <v>4</v>
      </c>
      <c r="D797" s="13">
        <v>270816</v>
      </c>
    </row>
    <row r="798" spans="1:4" x14ac:dyDescent="0.25">
      <c r="A798" t="s">
        <v>23</v>
      </c>
      <c r="B798">
        <v>20741008</v>
      </c>
      <c r="C798">
        <v>4</v>
      </c>
      <c r="D798" s="13">
        <v>897365724.86000001</v>
      </c>
    </row>
    <row r="799" spans="1:4" x14ac:dyDescent="0.25">
      <c r="A799" t="s">
        <v>23</v>
      </c>
      <c r="B799">
        <v>20741019</v>
      </c>
      <c r="C799">
        <v>4</v>
      </c>
      <c r="D799" s="13">
        <v>317905007.19</v>
      </c>
    </row>
    <row r="800" spans="1:4" x14ac:dyDescent="0.25">
      <c r="A800" t="s">
        <v>23</v>
      </c>
      <c r="B800">
        <v>20741020</v>
      </c>
      <c r="C800">
        <v>4</v>
      </c>
      <c r="D800" s="13">
        <v>150978</v>
      </c>
    </row>
    <row r="801" spans="1:4" x14ac:dyDescent="0.25">
      <c r="A801" t="s">
        <v>23</v>
      </c>
      <c r="B801">
        <v>20741121</v>
      </c>
      <c r="C801">
        <v>4</v>
      </c>
      <c r="D801" s="13">
        <v>441821128.5</v>
      </c>
    </row>
    <row r="802" spans="1:4" x14ac:dyDescent="0.25">
      <c r="A802" t="s">
        <v>23</v>
      </c>
      <c r="B802">
        <v>20741129</v>
      </c>
      <c r="C802">
        <v>4</v>
      </c>
      <c r="D802" s="13">
        <v>1229398328.8399999</v>
      </c>
    </row>
    <row r="803" spans="1:4" x14ac:dyDescent="0.25">
      <c r="A803" t="s">
        <v>23</v>
      </c>
      <c r="B803">
        <v>20741207</v>
      </c>
      <c r="C803">
        <v>4</v>
      </c>
      <c r="D803" s="13">
        <v>661934465.94000006</v>
      </c>
    </row>
    <row r="804" spans="1:4" x14ac:dyDescent="0.25">
      <c r="A804" t="s">
        <v>23</v>
      </c>
      <c r="B804">
        <v>20741210</v>
      </c>
      <c r="C804">
        <v>4</v>
      </c>
      <c r="D804" s="13">
        <v>108586129</v>
      </c>
    </row>
    <row r="805" spans="1:4" x14ac:dyDescent="0.25">
      <c r="A805" t="s">
        <v>23</v>
      </c>
      <c r="B805">
        <v>20741212</v>
      </c>
      <c r="C805">
        <v>4</v>
      </c>
      <c r="D805" s="13">
        <v>615355383.86000001</v>
      </c>
    </row>
    <row r="806" spans="1:4" x14ac:dyDescent="0.25">
      <c r="A806" t="s">
        <v>23</v>
      </c>
      <c r="B806">
        <v>20750110</v>
      </c>
      <c r="C806">
        <v>4</v>
      </c>
      <c r="D806" s="13">
        <v>534490247.24000001</v>
      </c>
    </row>
    <row r="807" spans="1:4" x14ac:dyDescent="0.25">
      <c r="A807" t="s">
        <v>23</v>
      </c>
      <c r="B807">
        <v>20750114</v>
      </c>
      <c r="C807">
        <v>4</v>
      </c>
      <c r="D807" s="13">
        <v>498686501.20999998</v>
      </c>
    </row>
    <row r="808" spans="1:4" x14ac:dyDescent="0.25">
      <c r="A808" t="s">
        <v>23</v>
      </c>
      <c r="B808">
        <v>20750115</v>
      </c>
      <c r="C808">
        <v>4</v>
      </c>
      <c r="D808" s="13">
        <v>8250221</v>
      </c>
    </row>
    <row r="809" spans="1:4" x14ac:dyDescent="0.25">
      <c r="A809" t="s">
        <v>23</v>
      </c>
      <c r="B809">
        <v>20750116</v>
      </c>
      <c r="C809">
        <v>4</v>
      </c>
      <c r="D809" s="13">
        <v>625888412.05999994</v>
      </c>
    </row>
    <row r="810" spans="1:4" x14ac:dyDescent="0.25">
      <c r="A810" t="s">
        <v>23</v>
      </c>
      <c r="B810">
        <v>20750120</v>
      </c>
      <c r="C810">
        <v>4</v>
      </c>
      <c r="D810" s="13">
        <v>870445024.64999998</v>
      </c>
    </row>
    <row r="811" spans="1:4" x14ac:dyDescent="0.25">
      <c r="A811" t="s">
        <v>23</v>
      </c>
      <c r="B811">
        <v>20750126</v>
      </c>
      <c r="C811">
        <v>4</v>
      </c>
      <c r="D811" s="13">
        <v>937145057.92999995</v>
      </c>
    </row>
    <row r="812" spans="1:4" x14ac:dyDescent="0.25">
      <c r="A812" t="s">
        <v>23</v>
      </c>
      <c r="B812">
        <v>20750208</v>
      </c>
      <c r="C812">
        <v>4</v>
      </c>
      <c r="D812" s="13">
        <v>1170364041.8399999</v>
      </c>
    </row>
    <row r="813" spans="1:4" x14ac:dyDescent="0.25">
      <c r="A813" t="s">
        <v>23</v>
      </c>
      <c r="B813">
        <v>20750209</v>
      </c>
      <c r="C813">
        <v>4</v>
      </c>
      <c r="D813" s="13">
        <v>1066447336.37</v>
      </c>
    </row>
    <row r="814" spans="1:4" x14ac:dyDescent="0.25">
      <c r="A814" t="s">
        <v>23</v>
      </c>
      <c r="B814">
        <v>20750210</v>
      </c>
      <c r="C814">
        <v>4</v>
      </c>
      <c r="D814" s="13">
        <v>537684820.15999997</v>
      </c>
    </row>
    <row r="815" spans="1:4" x14ac:dyDescent="0.25">
      <c r="A815" t="s">
        <v>23</v>
      </c>
      <c r="B815">
        <v>20750214</v>
      </c>
      <c r="C815">
        <v>4</v>
      </c>
      <c r="D815" s="13">
        <v>642141506.75999999</v>
      </c>
    </row>
    <row r="816" spans="1:4" x14ac:dyDescent="0.25">
      <c r="A816" t="s">
        <v>23</v>
      </c>
      <c r="B816">
        <v>20750224</v>
      </c>
      <c r="C816">
        <v>4</v>
      </c>
      <c r="D816" s="13">
        <v>649227730.02999997</v>
      </c>
    </row>
    <row r="817" spans="1:4" x14ac:dyDescent="0.25">
      <c r="A817" t="s">
        <v>23</v>
      </c>
      <c r="B817">
        <v>20750319</v>
      </c>
      <c r="C817">
        <v>4</v>
      </c>
      <c r="D817" s="13">
        <v>1823293833.45</v>
      </c>
    </row>
    <row r="818" spans="1:4" x14ac:dyDescent="0.25">
      <c r="A818" t="s">
        <v>23</v>
      </c>
      <c r="B818">
        <v>20750326</v>
      </c>
      <c r="C818">
        <v>4</v>
      </c>
      <c r="D818" s="13">
        <v>5837024070.8500004</v>
      </c>
    </row>
    <row r="819" spans="1:4" x14ac:dyDescent="0.25">
      <c r="A819" t="s">
        <v>23</v>
      </c>
      <c r="B819">
        <v>20750329</v>
      </c>
      <c r="C819">
        <v>4</v>
      </c>
      <c r="D819" s="13">
        <v>4856963269.8000002</v>
      </c>
    </row>
    <row r="820" spans="1:4" x14ac:dyDescent="0.25">
      <c r="A820" t="s">
        <v>23</v>
      </c>
      <c r="B820">
        <v>20750330</v>
      </c>
      <c r="C820">
        <v>4</v>
      </c>
      <c r="D820" s="13">
        <v>4132252985.3499999</v>
      </c>
    </row>
    <row r="821" spans="1:4" x14ac:dyDescent="0.25">
      <c r="A821" t="s">
        <v>23</v>
      </c>
      <c r="B821">
        <v>20750405</v>
      </c>
      <c r="C821">
        <v>4</v>
      </c>
      <c r="D821" s="13">
        <v>0</v>
      </c>
    </row>
    <row r="822" spans="1:4" x14ac:dyDescent="0.25">
      <c r="A822" t="s">
        <v>23</v>
      </c>
      <c r="B822">
        <v>20750415</v>
      </c>
      <c r="C822">
        <v>4</v>
      </c>
      <c r="D822" s="13">
        <v>0</v>
      </c>
    </row>
    <row r="823" spans="1:4" x14ac:dyDescent="0.25">
      <c r="A823" t="s">
        <v>23</v>
      </c>
      <c r="B823">
        <v>20750417</v>
      </c>
      <c r="C823">
        <v>4</v>
      </c>
      <c r="D823" s="13">
        <v>0</v>
      </c>
    </row>
    <row r="824" spans="1:4" x14ac:dyDescent="0.25">
      <c r="A824" t="s">
        <v>23</v>
      </c>
      <c r="B824">
        <v>20750420</v>
      </c>
      <c r="C824">
        <v>4</v>
      </c>
      <c r="D824" s="13">
        <v>69789566.730000004</v>
      </c>
    </row>
    <row r="825" spans="1:4" x14ac:dyDescent="0.25">
      <c r="A825" t="s">
        <v>23</v>
      </c>
      <c r="B825">
        <v>20750426</v>
      </c>
      <c r="C825">
        <v>4</v>
      </c>
      <c r="D825" s="13">
        <v>0</v>
      </c>
    </row>
    <row r="826" spans="1:4" x14ac:dyDescent="0.25">
      <c r="A826" t="s">
        <v>23</v>
      </c>
      <c r="B826">
        <v>20750501</v>
      </c>
      <c r="C826">
        <v>4</v>
      </c>
      <c r="D826" s="13">
        <v>0</v>
      </c>
    </row>
    <row r="827" spans="1:4" x14ac:dyDescent="0.25">
      <c r="A827" t="s">
        <v>23</v>
      </c>
      <c r="B827">
        <v>20750513</v>
      </c>
      <c r="C827">
        <v>4</v>
      </c>
      <c r="D827" s="13">
        <v>9386329</v>
      </c>
    </row>
    <row r="828" spans="1:4" x14ac:dyDescent="0.25">
      <c r="A828" t="s">
        <v>23</v>
      </c>
      <c r="B828">
        <v>20750518</v>
      </c>
      <c r="C828">
        <v>4</v>
      </c>
      <c r="D828" s="13">
        <v>25577770.670000002</v>
      </c>
    </row>
    <row r="829" spans="1:4" x14ac:dyDescent="0.25">
      <c r="A829" t="s">
        <v>23</v>
      </c>
      <c r="B829">
        <v>20750519</v>
      </c>
      <c r="C829">
        <v>4</v>
      </c>
      <c r="D829" s="13">
        <v>9211941</v>
      </c>
    </row>
    <row r="830" spans="1:4" x14ac:dyDescent="0.25">
      <c r="A830" t="s">
        <v>23</v>
      </c>
      <c r="B830">
        <v>20750521</v>
      </c>
      <c r="C830">
        <v>4</v>
      </c>
      <c r="D830" s="13">
        <v>685750</v>
      </c>
    </row>
    <row r="831" spans="1:4" x14ac:dyDescent="0.25">
      <c r="A831" t="s">
        <v>23</v>
      </c>
      <c r="B831">
        <v>20750606</v>
      </c>
      <c r="C831">
        <v>4</v>
      </c>
      <c r="D831" s="13">
        <v>0</v>
      </c>
    </row>
    <row r="832" spans="1:4" x14ac:dyDescent="0.25">
      <c r="A832" t="s">
        <v>23</v>
      </c>
      <c r="B832">
        <v>20750620</v>
      </c>
      <c r="C832">
        <v>4</v>
      </c>
      <c r="D832" s="13">
        <v>0</v>
      </c>
    </row>
    <row r="833" spans="1:4" x14ac:dyDescent="0.25">
      <c r="A833" t="s">
        <v>23</v>
      </c>
      <c r="B833">
        <v>20750624</v>
      </c>
      <c r="C833">
        <v>4</v>
      </c>
      <c r="D833" s="13">
        <v>291544.75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7"/>
  <sheetViews>
    <sheetView workbookViewId="0">
      <selection activeCell="H16" sqref="H16"/>
    </sheetView>
  </sheetViews>
  <sheetFormatPr defaultRowHeight="15" x14ac:dyDescent="0.25"/>
  <cols>
    <col min="5" max="5" width="17.28515625" style="13" bestFit="1" customWidth="1"/>
  </cols>
  <sheetData>
    <row r="1" spans="1:5" x14ac:dyDescent="0.25">
      <c r="A1" t="s">
        <v>43</v>
      </c>
      <c r="B1" t="s">
        <v>50</v>
      </c>
      <c r="C1" t="s">
        <v>60</v>
      </c>
      <c r="D1" t="s">
        <v>51</v>
      </c>
      <c r="E1" s="13" t="s">
        <v>52</v>
      </c>
    </row>
    <row r="2" spans="1:5" x14ac:dyDescent="0.25">
      <c r="A2" t="s">
        <v>23</v>
      </c>
      <c r="B2">
        <v>20740408</v>
      </c>
      <c r="C2">
        <v>801</v>
      </c>
      <c r="D2">
        <v>3</v>
      </c>
      <c r="E2" s="13">
        <v>2431451948</v>
      </c>
    </row>
    <row r="3" spans="1:5" x14ac:dyDescent="0.25">
      <c r="A3" t="s">
        <v>23</v>
      </c>
      <c r="B3">
        <v>20740416</v>
      </c>
      <c r="C3">
        <v>801</v>
      </c>
      <c r="D3">
        <v>3</v>
      </c>
      <c r="E3" s="13">
        <v>590174000</v>
      </c>
    </row>
    <row r="4" spans="1:5" x14ac:dyDescent="0.25">
      <c r="A4" t="s">
        <v>23</v>
      </c>
      <c r="B4">
        <v>20740419</v>
      </c>
      <c r="C4">
        <v>801</v>
      </c>
      <c r="D4">
        <v>3</v>
      </c>
      <c r="E4" s="13">
        <v>1708000</v>
      </c>
    </row>
    <row r="5" spans="1:5" x14ac:dyDescent="0.25">
      <c r="A5" t="s">
        <v>23</v>
      </c>
      <c r="B5">
        <v>20740431</v>
      </c>
      <c r="C5">
        <v>801</v>
      </c>
      <c r="D5">
        <v>3</v>
      </c>
      <c r="E5" s="13">
        <v>4294066929</v>
      </c>
    </row>
    <row r="6" spans="1:5" x14ac:dyDescent="0.25">
      <c r="A6" t="s">
        <v>23</v>
      </c>
      <c r="B6">
        <v>20740507</v>
      </c>
      <c r="C6">
        <v>801</v>
      </c>
      <c r="D6">
        <v>3</v>
      </c>
      <c r="E6" s="13">
        <v>70655000</v>
      </c>
    </row>
    <row r="7" spans="1:5" x14ac:dyDescent="0.25">
      <c r="A7" t="s">
        <v>23</v>
      </c>
      <c r="B7">
        <v>20740509</v>
      </c>
      <c r="C7">
        <v>801</v>
      </c>
      <c r="D7">
        <v>3</v>
      </c>
      <c r="E7" s="13">
        <v>265053000</v>
      </c>
    </row>
    <row r="8" spans="1:5" x14ac:dyDescent="0.25">
      <c r="A8" t="s">
        <v>23</v>
      </c>
      <c r="B8">
        <v>20740515</v>
      </c>
      <c r="C8">
        <v>801</v>
      </c>
      <c r="D8">
        <v>3</v>
      </c>
      <c r="E8" s="13">
        <v>1415923500</v>
      </c>
    </row>
    <row r="9" spans="1:5" x14ac:dyDescent="0.25">
      <c r="A9" t="s">
        <v>23</v>
      </c>
      <c r="B9">
        <v>20740608</v>
      </c>
      <c r="C9">
        <v>801</v>
      </c>
      <c r="D9">
        <v>3</v>
      </c>
      <c r="E9" s="13">
        <v>94375000</v>
      </c>
    </row>
    <row r="10" spans="1:5" x14ac:dyDescent="0.25">
      <c r="A10" t="s">
        <v>23</v>
      </c>
      <c r="B10">
        <v>20740624</v>
      </c>
      <c r="C10">
        <v>801</v>
      </c>
      <c r="D10">
        <v>3</v>
      </c>
      <c r="E10" s="13">
        <v>145352334</v>
      </c>
    </row>
    <row r="11" spans="1:5" x14ac:dyDescent="0.25">
      <c r="A11" t="s">
        <v>23</v>
      </c>
      <c r="B11">
        <v>20740728</v>
      </c>
      <c r="C11">
        <v>801</v>
      </c>
      <c r="D11">
        <v>3</v>
      </c>
      <c r="E11" s="13">
        <v>43635000</v>
      </c>
    </row>
    <row r="12" spans="1:5" x14ac:dyDescent="0.25">
      <c r="A12" t="s">
        <v>23</v>
      </c>
      <c r="B12">
        <v>20740818</v>
      </c>
      <c r="C12">
        <v>801</v>
      </c>
      <c r="D12">
        <v>3</v>
      </c>
      <c r="E12" s="13">
        <v>1225694324</v>
      </c>
    </row>
    <row r="13" spans="1:5" x14ac:dyDescent="0.25">
      <c r="A13" t="s">
        <v>23</v>
      </c>
      <c r="B13">
        <v>20740826</v>
      </c>
      <c r="C13">
        <v>801</v>
      </c>
      <c r="D13">
        <v>3</v>
      </c>
      <c r="E13" s="13">
        <v>3601309331</v>
      </c>
    </row>
    <row r="14" spans="1:5" x14ac:dyDescent="0.25">
      <c r="A14" t="s">
        <v>23</v>
      </c>
      <c r="B14">
        <v>20740903</v>
      </c>
      <c r="C14">
        <v>801</v>
      </c>
      <c r="D14">
        <v>3</v>
      </c>
      <c r="E14" s="13">
        <v>2300667</v>
      </c>
    </row>
    <row r="15" spans="1:5" x14ac:dyDescent="0.25">
      <c r="A15" t="s">
        <v>23</v>
      </c>
      <c r="B15">
        <v>20740913</v>
      </c>
      <c r="C15">
        <v>801</v>
      </c>
      <c r="D15">
        <v>3</v>
      </c>
      <c r="E15" s="13">
        <v>0</v>
      </c>
    </row>
    <row r="16" spans="1:5" x14ac:dyDescent="0.25">
      <c r="A16" t="s">
        <v>23</v>
      </c>
      <c r="B16">
        <v>20741014</v>
      </c>
      <c r="C16">
        <v>801</v>
      </c>
      <c r="D16">
        <v>3</v>
      </c>
      <c r="E16" s="13">
        <v>362719667</v>
      </c>
    </row>
    <row r="17" spans="1:5" x14ac:dyDescent="0.25">
      <c r="A17" t="s">
        <v>23</v>
      </c>
      <c r="B17">
        <v>20741028</v>
      </c>
      <c r="C17">
        <v>701</v>
      </c>
      <c r="D17">
        <v>3</v>
      </c>
      <c r="E17" s="13">
        <v>50000</v>
      </c>
    </row>
    <row r="18" spans="1:5" x14ac:dyDescent="0.25">
      <c r="A18" t="s">
        <v>23</v>
      </c>
      <c r="B18">
        <v>20741103</v>
      </c>
      <c r="C18">
        <v>701</v>
      </c>
      <c r="D18">
        <v>3</v>
      </c>
      <c r="E18" s="13">
        <v>198741</v>
      </c>
    </row>
    <row r="19" spans="1:5" x14ac:dyDescent="0.25">
      <c r="A19" t="s">
        <v>23</v>
      </c>
      <c r="B19">
        <v>20741110</v>
      </c>
      <c r="C19">
        <v>701</v>
      </c>
      <c r="D19">
        <v>3</v>
      </c>
      <c r="E19" s="13">
        <v>305271.8</v>
      </c>
    </row>
    <row r="20" spans="1:5" x14ac:dyDescent="0.25">
      <c r="A20" t="s">
        <v>23</v>
      </c>
      <c r="B20">
        <v>20741201</v>
      </c>
      <c r="C20">
        <v>801</v>
      </c>
      <c r="D20">
        <v>3</v>
      </c>
      <c r="E20" s="13">
        <v>15381288730.33</v>
      </c>
    </row>
    <row r="21" spans="1:5" x14ac:dyDescent="0.25">
      <c r="A21" t="s">
        <v>23</v>
      </c>
      <c r="B21">
        <v>20741204</v>
      </c>
      <c r="C21">
        <v>701</v>
      </c>
      <c r="D21">
        <v>3</v>
      </c>
      <c r="E21" s="13">
        <v>1479897.8</v>
      </c>
    </row>
    <row r="22" spans="1:5" x14ac:dyDescent="0.25">
      <c r="A22" t="s">
        <v>23</v>
      </c>
      <c r="B22">
        <v>20741206</v>
      </c>
      <c r="C22">
        <v>701</v>
      </c>
      <c r="D22">
        <v>3</v>
      </c>
      <c r="E22" s="13">
        <v>2271513</v>
      </c>
    </row>
    <row r="23" spans="1:5" x14ac:dyDescent="0.25">
      <c r="A23" t="s">
        <v>23</v>
      </c>
      <c r="B23">
        <v>20741213</v>
      </c>
      <c r="C23">
        <v>701</v>
      </c>
      <c r="D23">
        <v>3</v>
      </c>
      <c r="E23" s="13">
        <v>993126</v>
      </c>
    </row>
    <row r="24" spans="1:5" x14ac:dyDescent="0.25">
      <c r="A24" t="s">
        <v>23</v>
      </c>
      <c r="B24">
        <v>20741215</v>
      </c>
      <c r="C24">
        <v>801</v>
      </c>
      <c r="D24">
        <v>3</v>
      </c>
      <c r="E24" s="13">
        <v>2654565332.98</v>
      </c>
    </row>
    <row r="25" spans="1:5" x14ac:dyDescent="0.25">
      <c r="A25" t="s">
        <v>23</v>
      </c>
      <c r="B25">
        <v>20741216</v>
      </c>
      <c r="C25">
        <v>701</v>
      </c>
      <c r="D25">
        <v>3</v>
      </c>
      <c r="E25" s="13">
        <v>1517183</v>
      </c>
    </row>
    <row r="26" spans="1:5" x14ac:dyDescent="0.25">
      <c r="A26" t="s">
        <v>23</v>
      </c>
      <c r="B26">
        <v>20741222</v>
      </c>
      <c r="C26">
        <v>801</v>
      </c>
      <c r="D26">
        <v>3</v>
      </c>
      <c r="E26" s="13">
        <v>2581357010</v>
      </c>
    </row>
    <row r="27" spans="1:5" x14ac:dyDescent="0.25">
      <c r="A27" t="s">
        <v>23</v>
      </c>
      <c r="B27">
        <v>20741222</v>
      </c>
      <c r="C27">
        <v>701</v>
      </c>
      <c r="D27">
        <v>3</v>
      </c>
      <c r="E27" s="13">
        <v>1060313</v>
      </c>
    </row>
    <row r="28" spans="1:5" x14ac:dyDescent="0.25">
      <c r="A28" t="s">
        <v>23</v>
      </c>
      <c r="B28">
        <v>20750109</v>
      </c>
      <c r="C28">
        <v>801</v>
      </c>
      <c r="D28">
        <v>3</v>
      </c>
      <c r="E28" s="13">
        <v>73479002</v>
      </c>
    </row>
    <row r="29" spans="1:5" x14ac:dyDescent="0.25">
      <c r="A29" t="s">
        <v>23</v>
      </c>
      <c r="B29">
        <v>20750201</v>
      </c>
      <c r="C29">
        <v>701</v>
      </c>
      <c r="D29">
        <v>3</v>
      </c>
      <c r="E29" s="13">
        <v>10282932.5</v>
      </c>
    </row>
    <row r="30" spans="1:5" x14ac:dyDescent="0.25">
      <c r="A30" t="s">
        <v>23</v>
      </c>
      <c r="B30">
        <v>20750203</v>
      </c>
      <c r="C30">
        <v>701</v>
      </c>
      <c r="D30">
        <v>3</v>
      </c>
      <c r="E30" s="13">
        <v>988273173.58000004</v>
      </c>
    </row>
    <row r="31" spans="1:5" x14ac:dyDescent="0.25">
      <c r="A31" t="s">
        <v>23</v>
      </c>
      <c r="B31">
        <v>20750204</v>
      </c>
      <c r="C31">
        <v>801</v>
      </c>
      <c r="D31">
        <v>3</v>
      </c>
      <c r="E31" s="13">
        <v>-5836660</v>
      </c>
    </row>
    <row r="32" spans="1:5" x14ac:dyDescent="0.25">
      <c r="A32" t="s">
        <v>23</v>
      </c>
      <c r="B32">
        <v>20750206</v>
      </c>
      <c r="C32">
        <v>701</v>
      </c>
      <c r="D32">
        <v>3</v>
      </c>
      <c r="E32" s="13">
        <v>1511238438.3699999</v>
      </c>
    </row>
    <row r="33" spans="1:5" x14ac:dyDescent="0.25">
      <c r="A33" t="s">
        <v>23</v>
      </c>
      <c r="B33">
        <v>20750213</v>
      </c>
      <c r="C33">
        <v>801</v>
      </c>
      <c r="D33">
        <v>3</v>
      </c>
      <c r="E33" s="13">
        <v>55525000</v>
      </c>
    </row>
    <row r="34" spans="1:5" x14ac:dyDescent="0.25">
      <c r="A34" t="s">
        <v>23</v>
      </c>
      <c r="B34">
        <v>20750222</v>
      </c>
      <c r="C34">
        <v>801</v>
      </c>
      <c r="D34">
        <v>3</v>
      </c>
      <c r="E34" s="13">
        <v>191030000</v>
      </c>
    </row>
    <row r="35" spans="1:5" x14ac:dyDescent="0.25">
      <c r="A35" t="s">
        <v>23</v>
      </c>
      <c r="B35">
        <v>20750224</v>
      </c>
      <c r="C35">
        <v>701</v>
      </c>
      <c r="D35">
        <v>3</v>
      </c>
      <c r="E35" s="13">
        <v>0</v>
      </c>
    </row>
    <row r="36" spans="1:5" x14ac:dyDescent="0.25">
      <c r="A36" t="s">
        <v>23</v>
      </c>
      <c r="B36">
        <v>20750229</v>
      </c>
      <c r="C36">
        <v>701</v>
      </c>
      <c r="D36">
        <v>3</v>
      </c>
      <c r="E36" s="13">
        <v>0</v>
      </c>
    </row>
    <row r="37" spans="1:5" x14ac:dyDescent="0.25">
      <c r="A37" t="s">
        <v>23</v>
      </c>
      <c r="B37">
        <v>20750319</v>
      </c>
      <c r="C37">
        <v>801</v>
      </c>
      <c r="D37">
        <v>3</v>
      </c>
      <c r="E37" s="13">
        <v>62341350.990000002</v>
      </c>
    </row>
    <row r="38" spans="1:5" x14ac:dyDescent="0.25">
      <c r="A38" t="s">
        <v>23</v>
      </c>
      <c r="B38">
        <v>20750322</v>
      </c>
      <c r="C38">
        <v>801</v>
      </c>
      <c r="D38">
        <v>3</v>
      </c>
      <c r="E38" s="13">
        <v>85605000</v>
      </c>
    </row>
    <row r="39" spans="1:5" x14ac:dyDescent="0.25">
      <c r="A39" t="s">
        <v>23</v>
      </c>
      <c r="B39">
        <v>20750424</v>
      </c>
      <c r="C39">
        <v>701</v>
      </c>
      <c r="D39">
        <v>3</v>
      </c>
      <c r="E39" s="13">
        <v>21870875.940000001</v>
      </c>
    </row>
    <row r="40" spans="1:5" x14ac:dyDescent="0.25">
      <c r="A40" t="s">
        <v>23</v>
      </c>
      <c r="B40">
        <v>20750510</v>
      </c>
      <c r="C40">
        <v>801</v>
      </c>
      <c r="D40">
        <v>3</v>
      </c>
      <c r="E40" s="13">
        <v>0</v>
      </c>
    </row>
    <row r="41" spans="1:5" x14ac:dyDescent="0.25">
      <c r="A41" t="s">
        <v>23</v>
      </c>
      <c r="B41">
        <v>20750519</v>
      </c>
      <c r="C41">
        <v>801</v>
      </c>
      <c r="D41">
        <v>3</v>
      </c>
      <c r="E41" s="13">
        <v>-5963702</v>
      </c>
    </row>
    <row r="42" spans="1:5" x14ac:dyDescent="0.25">
      <c r="A42" t="s">
        <v>23</v>
      </c>
      <c r="B42">
        <v>20740410</v>
      </c>
      <c r="C42">
        <v>801</v>
      </c>
      <c r="D42">
        <v>3</v>
      </c>
      <c r="E42" s="13">
        <v>1748334658</v>
      </c>
    </row>
    <row r="43" spans="1:5" x14ac:dyDescent="0.25">
      <c r="A43" t="s">
        <v>23</v>
      </c>
      <c r="B43">
        <v>20740426</v>
      </c>
      <c r="C43">
        <v>801</v>
      </c>
      <c r="D43">
        <v>3</v>
      </c>
      <c r="E43" s="13">
        <v>725435333.34000003</v>
      </c>
    </row>
    <row r="44" spans="1:5" x14ac:dyDescent="0.25">
      <c r="A44" t="s">
        <v>23</v>
      </c>
      <c r="B44">
        <v>20740511</v>
      </c>
      <c r="C44">
        <v>801</v>
      </c>
      <c r="D44">
        <v>3</v>
      </c>
      <c r="E44" s="13">
        <v>120556000</v>
      </c>
    </row>
    <row r="45" spans="1:5" x14ac:dyDescent="0.25">
      <c r="A45" t="s">
        <v>23</v>
      </c>
      <c r="B45">
        <v>20740512</v>
      </c>
      <c r="C45">
        <v>801</v>
      </c>
      <c r="D45">
        <v>3</v>
      </c>
      <c r="E45" s="13">
        <v>544537963</v>
      </c>
    </row>
    <row r="46" spans="1:5" x14ac:dyDescent="0.25">
      <c r="A46" t="s">
        <v>23</v>
      </c>
      <c r="B46">
        <v>20740518</v>
      </c>
      <c r="C46">
        <v>801</v>
      </c>
      <c r="D46">
        <v>3</v>
      </c>
      <c r="E46" s="13">
        <v>1020692000</v>
      </c>
    </row>
    <row r="47" spans="1:5" x14ac:dyDescent="0.25">
      <c r="A47" t="s">
        <v>23</v>
      </c>
      <c r="B47">
        <v>20740530</v>
      </c>
      <c r="C47">
        <v>801</v>
      </c>
      <c r="D47">
        <v>3</v>
      </c>
      <c r="E47" s="13">
        <v>331931334</v>
      </c>
    </row>
    <row r="48" spans="1:5" x14ac:dyDescent="0.25">
      <c r="A48" t="s">
        <v>23</v>
      </c>
      <c r="B48">
        <v>20740622</v>
      </c>
      <c r="C48">
        <v>801</v>
      </c>
      <c r="D48">
        <v>3</v>
      </c>
      <c r="E48" s="13">
        <v>87862600</v>
      </c>
    </row>
    <row r="49" spans="1:5" x14ac:dyDescent="0.25">
      <c r="A49" t="s">
        <v>23</v>
      </c>
      <c r="B49">
        <v>20740627</v>
      </c>
      <c r="C49">
        <v>801</v>
      </c>
      <c r="D49">
        <v>3</v>
      </c>
      <c r="E49" s="13">
        <v>71946000</v>
      </c>
    </row>
    <row r="50" spans="1:5" x14ac:dyDescent="0.25">
      <c r="A50" t="s">
        <v>23</v>
      </c>
      <c r="B50">
        <v>20740715</v>
      </c>
      <c r="C50">
        <v>801</v>
      </c>
      <c r="D50">
        <v>3</v>
      </c>
      <c r="E50" s="13">
        <v>47501000</v>
      </c>
    </row>
    <row r="51" spans="1:5" x14ac:dyDescent="0.25">
      <c r="A51" t="s">
        <v>23</v>
      </c>
      <c r="B51">
        <v>20740806</v>
      </c>
      <c r="C51">
        <v>801</v>
      </c>
      <c r="D51">
        <v>3</v>
      </c>
      <c r="E51" s="13">
        <v>1313812334</v>
      </c>
    </row>
    <row r="52" spans="1:5" x14ac:dyDescent="0.25">
      <c r="A52" t="s">
        <v>23</v>
      </c>
      <c r="B52">
        <v>20740824</v>
      </c>
      <c r="C52">
        <v>801</v>
      </c>
      <c r="D52">
        <v>3</v>
      </c>
      <c r="E52" s="13">
        <v>2120454002</v>
      </c>
    </row>
    <row r="53" spans="1:5" x14ac:dyDescent="0.25">
      <c r="A53" t="s">
        <v>23</v>
      </c>
      <c r="B53">
        <v>20741005</v>
      </c>
      <c r="C53">
        <v>801</v>
      </c>
      <c r="D53">
        <v>3</v>
      </c>
      <c r="E53" s="13">
        <v>33068000</v>
      </c>
    </row>
    <row r="54" spans="1:5" x14ac:dyDescent="0.25">
      <c r="A54" t="s">
        <v>23</v>
      </c>
      <c r="B54">
        <v>20741111</v>
      </c>
      <c r="C54">
        <v>701</v>
      </c>
      <c r="D54">
        <v>3</v>
      </c>
      <c r="E54" s="13">
        <v>259950</v>
      </c>
    </row>
    <row r="55" spans="1:5" x14ac:dyDescent="0.25">
      <c r="A55" t="s">
        <v>23</v>
      </c>
      <c r="B55">
        <v>20741120</v>
      </c>
      <c r="C55">
        <v>701</v>
      </c>
      <c r="D55">
        <v>3</v>
      </c>
      <c r="E55" s="13">
        <v>70740</v>
      </c>
    </row>
    <row r="56" spans="1:5" x14ac:dyDescent="0.25">
      <c r="A56" t="s">
        <v>23</v>
      </c>
      <c r="B56">
        <v>20741122</v>
      </c>
      <c r="C56">
        <v>801</v>
      </c>
      <c r="D56">
        <v>3</v>
      </c>
      <c r="E56" s="13">
        <v>459753</v>
      </c>
    </row>
    <row r="57" spans="1:5" x14ac:dyDescent="0.25">
      <c r="A57" t="s">
        <v>23</v>
      </c>
      <c r="B57">
        <v>20741207</v>
      </c>
      <c r="C57">
        <v>801</v>
      </c>
      <c r="D57">
        <v>3</v>
      </c>
      <c r="E57" s="13">
        <v>4352818140</v>
      </c>
    </row>
    <row r="58" spans="1:5" x14ac:dyDescent="0.25">
      <c r="A58" t="s">
        <v>23</v>
      </c>
      <c r="B58">
        <v>20741220</v>
      </c>
      <c r="C58">
        <v>801</v>
      </c>
      <c r="D58">
        <v>3</v>
      </c>
      <c r="E58" s="13">
        <v>726640000</v>
      </c>
    </row>
    <row r="59" spans="1:5" x14ac:dyDescent="0.25">
      <c r="A59" t="s">
        <v>23</v>
      </c>
      <c r="B59">
        <v>20741228</v>
      </c>
      <c r="C59">
        <v>701</v>
      </c>
      <c r="D59">
        <v>3</v>
      </c>
      <c r="E59" s="13">
        <v>3515868.4</v>
      </c>
    </row>
    <row r="60" spans="1:5" x14ac:dyDescent="0.25">
      <c r="A60" t="s">
        <v>23</v>
      </c>
      <c r="B60">
        <v>20750105</v>
      </c>
      <c r="C60">
        <v>801</v>
      </c>
      <c r="D60">
        <v>3</v>
      </c>
      <c r="E60" s="13">
        <v>18360000</v>
      </c>
    </row>
    <row r="61" spans="1:5" x14ac:dyDescent="0.25">
      <c r="A61" t="s">
        <v>23</v>
      </c>
      <c r="B61">
        <v>20750106</v>
      </c>
      <c r="C61">
        <v>801</v>
      </c>
      <c r="D61">
        <v>3</v>
      </c>
      <c r="E61" s="13">
        <v>778123000</v>
      </c>
    </row>
    <row r="62" spans="1:5" x14ac:dyDescent="0.25">
      <c r="A62" t="s">
        <v>23</v>
      </c>
      <c r="B62">
        <v>20750107</v>
      </c>
      <c r="C62">
        <v>701</v>
      </c>
      <c r="D62">
        <v>3</v>
      </c>
      <c r="E62" s="13">
        <v>1528969.8</v>
      </c>
    </row>
    <row r="63" spans="1:5" x14ac:dyDescent="0.25">
      <c r="A63" t="s">
        <v>23</v>
      </c>
      <c r="B63">
        <v>20750116</v>
      </c>
      <c r="C63">
        <v>801</v>
      </c>
      <c r="D63">
        <v>3</v>
      </c>
      <c r="E63" s="13">
        <v>127297000</v>
      </c>
    </row>
    <row r="64" spans="1:5" x14ac:dyDescent="0.25">
      <c r="A64" t="s">
        <v>23</v>
      </c>
      <c r="B64">
        <v>20750124</v>
      </c>
      <c r="C64">
        <v>701</v>
      </c>
      <c r="D64">
        <v>3</v>
      </c>
      <c r="E64" s="13">
        <v>1597199</v>
      </c>
    </row>
    <row r="65" spans="1:5" x14ac:dyDescent="0.25">
      <c r="A65" t="s">
        <v>23</v>
      </c>
      <c r="B65">
        <v>20750125</v>
      </c>
      <c r="C65">
        <v>801</v>
      </c>
      <c r="D65">
        <v>3</v>
      </c>
      <c r="E65" s="13">
        <v>181985000</v>
      </c>
    </row>
    <row r="66" spans="1:5" x14ac:dyDescent="0.25">
      <c r="A66" t="s">
        <v>23</v>
      </c>
      <c r="B66">
        <v>20750206</v>
      </c>
      <c r="C66">
        <v>801</v>
      </c>
      <c r="D66">
        <v>3</v>
      </c>
      <c r="E66" s="13">
        <v>1796000</v>
      </c>
    </row>
    <row r="67" spans="1:5" x14ac:dyDescent="0.25">
      <c r="A67" t="s">
        <v>23</v>
      </c>
      <c r="B67">
        <v>20750210</v>
      </c>
      <c r="C67">
        <v>701</v>
      </c>
      <c r="D67">
        <v>3</v>
      </c>
      <c r="E67" s="13">
        <v>-3038795</v>
      </c>
    </row>
    <row r="68" spans="1:5" x14ac:dyDescent="0.25">
      <c r="A68" t="s">
        <v>23</v>
      </c>
      <c r="B68">
        <v>20750211</v>
      </c>
      <c r="C68">
        <v>701</v>
      </c>
      <c r="D68">
        <v>3</v>
      </c>
      <c r="E68" s="13">
        <v>1830475.03</v>
      </c>
    </row>
    <row r="69" spans="1:5" x14ac:dyDescent="0.25">
      <c r="A69" t="s">
        <v>23</v>
      </c>
      <c r="B69">
        <v>20750214</v>
      </c>
      <c r="C69">
        <v>801</v>
      </c>
      <c r="D69">
        <v>3</v>
      </c>
      <c r="E69" s="13">
        <v>24254000</v>
      </c>
    </row>
    <row r="70" spans="1:5" x14ac:dyDescent="0.25">
      <c r="A70" t="s">
        <v>23</v>
      </c>
      <c r="B70">
        <v>20750215</v>
      </c>
      <c r="C70">
        <v>701</v>
      </c>
      <c r="D70">
        <v>3</v>
      </c>
      <c r="E70" s="13">
        <v>1015022707.7</v>
      </c>
    </row>
    <row r="71" spans="1:5" x14ac:dyDescent="0.25">
      <c r="A71" t="s">
        <v>23</v>
      </c>
      <c r="B71">
        <v>20750217</v>
      </c>
      <c r="C71">
        <v>801</v>
      </c>
      <c r="D71">
        <v>3</v>
      </c>
      <c r="E71" s="13">
        <v>26708000</v>
      </c>
    </row>
    <row r="72" spans="1:5" x14ac:dyDescent="0.25">
      <c r="A72" t="s">
        <v>23</v>
      </c>
      <c r="B72">
        <v>20750218</v>
      </c>
      <c r="C72">
        <v>801</v>
      </c>
      <c r="D72">
        <v>3</v>
      </c>
      <c r="E72" s="13">
        <v>33333340</v>
      </c>
    </row>
    <row r="73" spans="1:5" x14ac:dyDescent="0.25">
      <c r="A73" t="s">
        <v>23</v>
      </c>
      <c r="B73">
        <v>20750219</v>
      </c>
      <c r="C73">
        <v>801</v>
      </c>
      <c r="D73">
        <v>3</v>
      </c>
      <c r="E73" s="13">
        <v>23000000</v>
      </c>
    </row>
    <row r="74" spans="1:5" x14ac:dyDescent="0.25">
      <c r="A74" t="s">
        <v>23</v>
      </c>
      <c r="B74">
        <v>20750224</v>
      </c>
      <c r="C74">
        <v>801</v>
      </c>
      <c r="D74">
        <v>3</v>
      </c>
      <c r="E74" s="13">
        <v>204321000</v>
      </c>
    </row>
    <row r="75" spans="1:5" x14ac:dyDescent="0.25">
      <c r="A75" t="s">
        <v>23</v>
      </c>
      <c r="B75">
        <v>20750225</v>
      </c>
      <c r="C75">
        <v>801</v>
      </c>
      <c r="D75">
        <v>3</v>
      </c>
      <c r="E75" s="13">
        <v>307122668</v>
      </c>
    </row>
    <row r="76" spans="1:5" x14ac:dyDescent="0.25">
      <c r="A76" t="s">
        <v>23</v>
      </c>
      <c r="B76">
        <v>20750228</v>
      </c>
      <c r="C76">
        <v>701</v>
      </c>
      <c r="D76">
        <v>3</v>
      </c>
      <c r="E76" s="13">
        <v>0</v>
      </c>
    </row>
    <row r="77" spans="1:5" x14ac:dyDescent="0.25">
      <c r="A77" t="s">
        <v>23</v>
      </c>
      <c r="B77">
        <v>20750303</v>
      </c>
      <c r="C77">
        <v>801</v>
      </c>
      <c r="D77">
        <v>3</v>
      </c>
      <c r="E77" s="13">
        <v>189018666</v>
      </c>
    </row>
    <row r="78" spans="1:5" x14ac:dyDescent="0.25">
      <c r="A78" t="s">
        <v>23</v>
      </c>
      <c r="B78">
        <v>20750305</v>
      </c>
      <c r="C78">
        <v>701</v>
      </c>
      <c r="D78">
        <v>3</v>
      </c>
      <c r="E78" s="13">
        <v>-500000</v>
      </c>
    </row>
    <row r="79" spans="1:5" x14ac:dyDescent="0.25">
      <c r="A79" t="s">
        <v>23</v>
      </c>
      <c r="B79">
        <v>20750307</v>
      </c>
      <c r="C79">
        <v>801</v>
      </c>
      <c r="D79">
        <v>3</v>
      </c>
      <c r="E79" s="13">
        <v>124680000</v>
      </c>
    </row>
    <row r="80" spans="1:5" x14ac:dyDescent="0.25">
      <c r="A80" t="s">
        <v>23</v>
      </c>
      <c r="B80">
        <v>20750307</v>
      </c>
      <c r="C80">
        <v>701</v>
      </c>
      <c r="D80">
        <v>3</v>
      </c>
      <c r="E80" s="13">
        <v>0</v>
      </c>
    </row>
    <row r="81" spans="1:5" x14ac:dyDescent="0.25">
      <c r="A81" t="s">
        <v>23</v>
      </c>
      <c r="B81">
        <v>20750313</v>
      </c>
      <c r="C81">
        <v>701</v>
      </c>
      <c r="D81">
        <v>3</v>
      </c>
      <c r="E81" s="13">
        <v>-3453767.2</v>
      </c>
    </row>
    <row r="82" spans="1:5" x14ac:dyDescent="0.25">
      <c r="A82" t="s">
        <v>23</v>
      </c>
      <c r="B82">
        <v>20750317</v>
      </c>
      <c r="C82">
        <v>801</v>
      </c>
      <c r="D82">
        <v>3</v>
      </c>
      <c r="E82" s="13">
        <v>118039000</v>
      </c>
    </row>
    <row r="83" spans="1:5" x14ac:dyDescent="0.25">
      <c r="A83" t="s">
        <v>23</v>
      </c>
      <c r="B83">
        <v>20750317</v>
      </c>
      <c r="C83">
        <v>701</v>
      </c>
      <c r="D83">
        <v>3</v>
      </c>
      <c r="E83" s="13">
        <v>0</v>
      </c>
    </row>
    <row r="84" spans="1:5" x14ac:dyDescent="0.25">
      <c r="A84" t="s">
        <v>23</v>
      </c>
      <c r="B84">
        <v>20750323</v>
      </c>
      <c r="C84">
        <v>801</v>
      </c>
      <c r="D84">
        <v>3</v>
      </c>
      <c r="E84" s="13">
        <v>4186000</v>
      </c>
    </row>
    <row r="85" spans="1:5" x14ac:dyDescent="0.25">
      <c r="A85" t="s">
        <v>23</v>
      </c>
      <c r="B85">
        <v>20750326</v>
      </c>
      <c r="C85">
        <v>801</v>
      </c>
      <c r="D85">
        <v>3</v>
      </c>
      <c r="E85" s="13">
        <v>248099040.53999999</v>
      </c>
    </row>
    <row r="86" spans="1:5" x14ac:dyDescent="0.25">
      <c r="A86" t="s">
        <v>23</v>
      </c>
      <c r="B86">
        <v>20750328</v>
      </c>
      <c r="C86">
        <v>801</v>
      </c>
      <c r="D86">
        <v>3</v>
      </c>
      <c r="E86" s="13">
        <v>-35955025.530000001</v>
      </c>
    </row>
    <row r="87" spans="1:5" x14ac:dyDescent="0.25">
      <c r="A87" t="s">
        <v>23</v>
      </c>
      <c r="B87">
        <v>20750328</v>
      </c>
      <c r="C87">
        <v>701</v>
      </c>
      <c r="D87">
        <v>3</v>
      </c>
      <c r="E87" s="13">
        <v>-15000</v>
      </c>
    </row>
    <row r="88" spans="1:5" x14ac:dyDescent="0.25">
      <c r="A88" t="s">
        <v>23</v>
      </c>
      <c r="B88">
        <v>20750329</v>
      </c>
      <c r="C88">
        <v>801</v>
      </c>
      <c r="D88">
        <v>3</v>
      </c>
      <c r="E88" s="13">
        <v>106692557.09999999</v>
      </c>
    </row>
    <row r="89" spans="1:5" x14ac:dyDescent="0.25">
      <c r="A89" t="s">
        <v>23</v>
      </c>
      <c r="B89">
        <v>20750402</v>
      </c>
      <c r="C89">
        <v>801</v>
      </c>
      <c r="D89">
        <v>3</v>
      </c>
      <c r="E89" s="13">
        <v>-264434733.75999999</v>
      </c>
    </row>
    <row r="90" spans="1:5" x14ac:dyDescent="0.25">
      <c r="A90" t="s">
        <v>23</v>
      </c>
      <c r="B90">
        <v>20750421</v>
      </c>
      <c r="C90">
        <v>701</v>
      </c>
      <c r="D90">
        <v>3</v>
      </c>
      <c r="E90" s="13">
        <v>0</v>
      </c>
    </row>
    <row r="91" spans="1:5" x14ac:dyDescent="0.25">
      <c r="A91" t="s">
        <v>23</v>
      </c>
      <c r="B91">
        <v>20750512</v>
      </c>
      <c r="C91">
        <v>801</v>
      </c>
      <c r="D91">
        <v>3</v>
      </c>
      <c r="E91" s="13">
        <v>-8364</v>
      </c>
    </row>
    <row r="92" spans="1:5" x14ac:dyDescent="0.25">
      <c r="A92" t="s">
        <v>23</v>
      </c>
      <c r="B92">
        <v>20750523</v>
      </c>
      <c r="C92">
        <v>801</v>
      </c>
      <c r="D92">
        <v>3</v>
      </c>
      <c r="E92" s="13">
        <v>0</v>
      </c>
    </row>
    <row r="93" spans="1:5" x14ac:dyDescent="0.25">
      <c r="A93" t="s">
        <v>23</v>
      </c>
      <c r="B93">
        <v>20750531</v>
      </c>
      <c r="C93">
        <v>701</v>
      </c>
      <c r="D93">
        <v>3</v>
      </c>
      <c r="E93" s="13">
        <v>0</v>
      </c>
    </row>
    <row r="94" spans="1:5" x14ac:dyDescent="0.25">
      <c r="A94" t="s">
        <v>23</v>
      </c>
      <c r="B94">
        <v>20750601</v>
      </c>
      <c r="C94">
        <v>701</v>
      </c>
      <c r="D94">
        <v>3</v>
      </c>
      <c r="E94" s="13">
        <v>2993576</v>
      </c>
    </row>
    <row r="95" spans="1:5" x14ac:dyDescent="0.25">
      <c r="A95" t="s">
        <v>23</v>
      </c>
      <c r="B95">
        <v>20750617</v>
      </c>
      <c r="C95">
        <v>801</v>
      </c>
      <c r="D95">
        <v>3</v>
      </c>
      <c r="E95" s="13">
        <v>-21919580.329999998</v>
      </c>
    </row>
    <row r="96" spans="1:5" x14ac:dyDescent="0.25">
      <c r="A96" t="s">
        <v>23</v>
      </c>
      <c r="B96">
        <v>20750623</v>
      </c>
      <c r="C96">
        <v>801</v>
      </c>
      <c r="D96">
        <v>3</v>
      </c>
      <c r="E96" s="13">
        <v>-6669764.54</v>
      </c>
    </row>
    <row r="97" spans="1:5" x14ac:dyDescent="0.25">
      <c r="A97" t="s">
        <v>23</v>
      </c>
      <c r="B97">
        <v>20750627</v>
      </c>
      <c r="C97">
        <v>801</v>
      </c>
      <c r="D97">
        <v>3</v>
      </c>
      <c r="E97" s="13">
        <v>-11717842.68</v>
      </c>
    </row>
    <row r="98" spans="1:5" x14ac:dyDescent="0.25">
      <c r="A98" t="s">
        <v>23</v>
      </c>
      <c r="B98">
        <v>20740401</v>
      </c>
      <c r="C98">
        <v>801</v>
      </c>
      <c r="D98">
        <v>3</v>
      </c>
      <c r="E98" s="13">
        <v>1503639996</v>
      </c>
    </row>
    <row r="99" spans="1:5" x14ac:dyDescent="0.25">
      <c r="A99" t="s">
        <v>23</v>
      </c>
      <c r="B99">
        <v>20740404</v>
      </c>
      <c r="C99">
        <v>801</v>
      </c>
      <c r="D99">
        <v>3</v>
      </c>
      <c r="E99" s="13">
        <v>6482689881.6000004</v>
      </c>
    </row>
    <row r="100" spans="1:5" x14ac:dyDescent="0.25">
      <c r="A100" t="s">
        <v>23</v>
      </c>
      <c r="B100">
        <v>20740406</v>
      </c>
      <c r="C100">
        <v>801</v>
      </c>
      <c r="D100">
        <v>3</v>
      </c>
      <c r="E100" s="13">
        <v>1369678328</v>
      </c>
    </row>
    <row r="101" spans="1:5" x14ac:dyDescent="0.25">
      <c r="A101" t="s">
        <v>23</v>
      </c>
      <c r="B101">
        <v>20740429</v>
      </c>
      <c r="C101">
        <v>801</v>
      </c>
      <c r="D101">
        <v>3</v>
      </c>
      <c r="E101" s="13">
        <v>908010640</v>
      </c>
    </row>
    <row r="102" spans="1:5" x14ac:dyDescent="0.25">
      <c r="A102" t="s">
        <v>23</v>
      </c>
      <c r="B102">
        <v>20740430</v>
      </c>
      <c r="C102">
        <v>801</v>
      </c>
      <c r="D102">
        <v>3</v>
      </c>
      <c r="E102" s="13">
        <v>601838333.33000004</v>
      </c>
    </row>
    <row r="103" spans="1:5" x14ac:dyDescent="0.25">
      <c r="A103" t="s">
        <v>23</v>
      </c>
      <c r="B103">
        <v>20740501</v>
      </c>
      <c r="C103">
        <v>801</v>
      </c>
      <c r="D103">
        <v>3</v>
      </c>
      <c r="E103" s="13">
        <v>1627496000</v>
      </c>
    </row>
    <row r="104" spans="1:5" x14ac:dyDescent="0.25">
      <c r="A104" t="s">
        <v>23</v>
      </c>
      <c r="B104">
        <v>20740602</v>
      </c>
      <c r="C104">
        <v>801</v>
      </c>
      <c r="D104">
        <v>3</v>
      </c>
      <c r="E104" s="13">
        <v>561400000</v>
      </c>
    </row>
    <row r="105" spans="1:5" x14ac:dyDescent="0.25">
      <c r="A105" t="s">
        <v>23</v>
      </c>
      <c r="B105">
        <v>20740814</v>
      </c>
      <c r="C105">
        <v>801</v>
      </c>
      <c r="D105">
        <v>3</v>
      </c>
      <c r="E105" s="13">
        <v>396371000</v>
      </c>
    </row>
    <row r="106" spans="1:5" x14ac:dyDescent="0.25">
      <c r="A106" t="s">
        <v>23</v>
      </c>
      <c r="B106">
        <v>20740821</v>
      </c>
      <c r="C106">
        <v>801</v>
      </c>
      <c r="D106">
        <v>3</v>
      </c>
      <c r="E106" s="13">
        <v>2487871329.6700001</v>
      </c>
    </row>
    <row r="107" spans="1:5" x14ac:dyDescent="0.25">
      <c r="A107" t="s">
        <v>23</v>
      </c>
      <c r="B107">
        <v>20740829</v>
      </c>
      <c r="C107">
        <v>801</v>
      </c>
      <c r="D107">
        <v>3</v>
      </c>
      <c r="E107" s="13">
        <v>851660000</v>
      </c>
    </row>
    <row r="108" spans="1:5" x14ac:dyDescent="0.25">
      <c r="A108" t="s">
        <v>23</v>
      </c>
      <c r="B108">
        <v>20740902</v>
      </c>
      <c r="C108">
        <v>801</v>
      </c>
      <c r="D108">
        <v>3</v>
      </c>
      <c r="E108" s="13">
        <v>65447333.329999998</v>
      </c>
    </row>
    <row r="109" spans="1:5" x14ac:dyDescent="0.25">
      <c r="A109" t="s">
        <v>23</v>
      </c>
      <c r="B109">
        <v>20740917</v>
      </c>
      <c r="C109">
        <v>801</v>
      </c>
      <c r="D109">
        <v>3</v>
      </c>
      <c r="E109" s="13">
        <v>1984000</v>
      </c>
    </row>
    <row r="110" spans="1:5" x14ac:dyDescent="0.25">
      <c r="A110" t="s">
        <v>23</v>
      </c>
      <c r="B110">
        <v>20740920</v>
      </c>
      <c r="C110">
        <v>801</v>
      </c>
      <c r="D110">
        <v>3</v>
      </c>
      <c r="E110" s="13">
        <v>983721000</v>
      </c>
    </row>
    <row r="111" spans="1:5" x14ac:dyDescent="0.25">
      <c r="A111" t="s">
        <v>23</v>
      </c>
      <c r="B111">
        <v>20741008</v>
      </c>
      <c r="C111">
        <v>801</v>
      </c>
      <c r="D111">
        <v>3</v>
      </c>
      <c r="E111" s="13">
        <v>87631334.659999996</v>
      </c>
    </row>
    <row r="112" spans="1:5" x14ac:dyDescent="0.25">
      <c r="A112" t="s">
        <v>23</v>
      </c>
      <c r="B112">
        <v>20741018</v>
      </c>
      <c r="C112">
        <v>801</v>
      </c>
      <c r="D112">
        <v>3</v>
      </c>
      <c r="E112" s="13">
        <v>222299000</v>
      </c>
    </row>
    <row r="113" spans="1:5" x14ac:dyDescent="0.25">
      <c r="A113" t="s">
        <v>23</v>
      </c>
      <c r="B113">
        <v>20741028</v>
      </c>
      <c r="C113">
        <v>801</v>
      </c>
      <c r="D113">
        <v>3</v>
      </c>
      <c r="E113" s="13">
        <v>63570999</v>
      </c>
    </row>
    <row r="114" spans="1:5" x14ac:dyDescent="0.25">
      <c r="A114" t="s">
        <v>23</v>
      </c>
      <c r="B114">
        <v>20741102</v>
      </c>
      <c r="C114">
        <v>701</v>
      </c>
      <c r="D114">
        <v>3</v>
      </c>
      <c r="E114" s="13">
        <v>220800</v>
      </c>
    </row>
    <row r="115" spans="1:5" x14ac:dyDescent="0.25">
      <c r="A115" t="s">
        <v>23</v>
      </c>
      <c r="B115">
        <v>20741102</v>
      </c>
      <c r="C115">
        <v>801</v>
      </c>
      <c r="D115">
        <v>3</v>
      </c>
      <c r="E115" s="13">
        <v>134000</v>
      </c>
    </row>
    <row r="116" spans="1:5" x14ac:dyDescent="0.25">
      <c r="A116" t="s">
        <v>23</v>
      </c>
      <c r="B116">
        <v>20741118</v>
      </c>
      <c r="C116">
        <v>701</v>
      </c>
      <c r="D116">
        <v>3</v>
      </c>
      <c r="E116" s="13">
        <v>38545</v>
      </c>
    </row>
    <row r="117" spans="1:5" x14ac:dyDescent="0.25">
      <c r="A117" t="s">
        <v>23</v>
      </c>
      <c r="B117">
        <v>20741122</v>
      </c>
      <c r="C117">
        <v>701</v>
      </c>
      <c r="D117">
        <v>3</v>
      </c>
      <c r="E117" s="13">
        <v>372268</v>
      </c>
    </row>
    <row r="118" spans="1:5" x14ac:dyDescent="0.25">
      <c r="A118" t="s">
        <v>23</v>
      </c>
      <c r="B118">
        <v>20741123</v>
      </c>
      <c r="C118">
        <v>701</v>
      </c>
      <c r="D118">
        <v>3</v>
      </c>
      <c r="E118" s="13">
        <v>840648.4</v>
      </c>
    </row>
    <row r="119" spans="1:5" x14ac:dyDescent="0.25">
      <c r="A119" t="s">
        <v>23</v>
      </c>
      <c r="B119">
        <v>20741125</v>
      </c>
      <c r="C119">
        <v>701</v>
      </c>
      <c r="D119">
        <v>3</v>
      </c>
      <c r="E119" s="13">
        <v>3276493.1</v>
      </c>
    </row>
    <row r="120" spans="1:5" x14ac:dyDescent="0.25">
      <c r="A120" t="s">
        <v>23</v>
      </c>
      <c r="B120">
        <v>20741204</v>
      </c>
      <c r="C120">
        <v>801</v>
      </c>
      <c r="D120">
        <v>3</v>
      </c>
      <c r="E120" s="13">
        <v>6459292704.6599998</v>
      </c>
    </row>
    <row r="121" spans="1:5" x14ac:dyDescent="0.25">
      <c r="A121" t="s">
        <v>23</v>
      </c>
      <c r="B121">
        <v>20741207</v>
      </c>
      <c r="C121">
        <v>701</v>
      </c>
      <c r="D121">
        <v>3</v>
      </c>
      <c r="E121" s="13">
        <v>4136195.4</v>
      </c>
    </row>
    <row r="122" spans="1:5" x14ac:dyDescent="0.25">
      <c r="A122" t="s">
        <v>23</v>
      </c>
      <c r="B122">
        <v>20741208</v>
      </c>
      <c r="C122">
        <v>701</v>
      </c>
      <c r="D122">
        <v>3</v>
      </c>
      <c r="E122" s="13">
        <v>1211480.8899999999</v>
      </c>
    </row>
    <row r="123" spans="1:5" x14ac:dyDescent="0.25">
      <c r="A123" t="s">
        <v>23</v>
      </c>
      <c r="B123">
        <v>20741208</v>
      </c>
      <c r="C123">
        <v>801</v>
      </c>
      <c r="D123">
        <v>3</v>
      </c>
      <c r="E123" s="13">
        <v>3301351000</v>
      </c>
    </row>
    <row r="124" spans="1:5" x14ac:dyDescent="0.25">
      <c r="A124" t="s">
        <v>23</v>
      </c>
      <c r="B124">
        <v>20741214</v>
      </c>
      <c r="C124">
        <v>801</v>
      </c>
      <c r="D124">
        <v>3</v>
      </c>
      <c r="E124" s="13">
        <v>2660858500</v>
      </c>
    </row>
    <row r="125" spans="1:5" x14ac:dyDescent="0.25">
      <c r="A125" t="s">
        <v>23</v>
      </c>
      <c r="B125">
        <v>20741216</v>
      </c>
      <c r="C125">
        <v>801</v>
      </c>
      <c r="D125">
        <v>3</v>
      </c>
      <c r="E125" s="13">
        <v>37300000</v>
      </c>
    </row>
    <row r="126" spans="1:5" x14ac:dyDescent="0.25">
      <c r="A126" t="s">
        <v>23</v>
      </c>
      <c r="B126">
        <v>20741218</v>
      </c>
      <c r="C126">
        <v>701</v>
      </c>
      <c r="D126">
        <v>3</v>
      </c>
      <c r="E126" s="13">
        <v>2153665.4900000002</v>
      </c>
    </row>
    <row r="127" spans="1:5" x14ac:dyDescent="0.25">
      <c r="A127" t="s">
        <v>23</v>
      </c>
      <c r="B127">
        <v>20750109</v>
      </c>
      <c r="C127">
        <v>701</v>
      </c>
      <c r="D127">
        <v>3</v>
      </c>
      <c r="E127" s="13">
        <v>981068.7</v>
      </c>
    </row>
    <row r="128" spans="1:5" x14ac:dyDescent="0.25">
      <c r="A128" t="s">
        <v>23</v>
      </c>
      <c r="B128">
        <v>20750120</v>
      </c>
      <c r="C128">
        <v>801</v>
      </c>
      <c r="D128">
        <v>3</v>
      </c>
      <c r="E128" s="13">
        <v>2700607668</v>
      </c>
    </row>
    <row r="129" spans="1:5" x14ac:dyDescent="0.25">
      <c r="A129" t="s">
        <v>23</v>
      </c>
      <c r="B129">
        <v>20750123</v>
      </c>
      <c r="C129">
        <v>801</v>
      </c>
      <c r="D129">
        <v>3</v>
      </c>
      <c r="E129" s="13">
        <v>-18916000</v>
      </c>
    </row>
    <row r="130" spans="1:5" x14ac:dyDescent="0.25">
      <c r="A130" t="s">
        <v>23</v>
      </c>
      <c r="B130">
        <v>20750127</v>
      </c>
      <c r="C130">
        <v>801</v>
      </c>
      <c r="D130">
        <v>3</v>
      </c>
      <c r="E130" s="13">
        <v>118062000</v>
      </c>
    </row>
    <row r="131" spans="1:5" x14ac:dyDescent="0.25">
      <c r="A131" t="s">
        <v>23</v>
      </c>
      <c r="B131">
        <v>20750131</v>
      </c>
      <c r="C131">
        <v>801</v>
      </c>
      <c r="D131">
        <v>3</v>
      </c>
      <c r="E131" s="13">
        <v>170677000</v>
      </c>
    </row>
    <row r="132" spans="1:5" x14ac:dyDescent="0.25">
      <c r="A132" t="s">
        <v>23</v>
      </c>
      <c r="B132">
        <v>20750208</v>
      </c>
      <c r="C132">
        <v>801</v>
      </c>
      <c r="D132">
        <v>3</v>
      </c>
      <c r="E132" s="13">
        <v>0</v>
      </c>
    </row>
    <row r="133" spans="1:5" x14ac:dyDescent="0.25">
      <c r="A133" t="s">
        <v>23</v>
      </c>
      <c r="B133">
        <v>20750209</v>
      </c>
      <c r="C133">
        <v>801</v>
      </c>
      <c r="D133">
        <v>3</v>
      </c>
      <c r="E133" s="13">
        <v>240100247</v>
      </c>
    </row>
    <row r="134" spans="1:5" x14ac:dyDescent="0.25">
      <c r="A134" t="s">
        <v>23</v>
      </c>
      <c r="B134">
        <v>20750210</v>
      </c>
      <c r="C134">
        <v>801</v>
      </c>
      <c r="D134">
        <v>3</v>
      </c>
      <c r="E134" s="13">
        <v>25058000</v>
      </c>
    </row>
    <row r="135" spans="1:5" x14ac:dyDescent="0.25">
      <c r="A135" t="s">
        <v>23</v>
      </c>
      <c r="B135">
        <v>20750220</v>
      </c>
      <c r="C135">
        <v>801</v>
      </c>
      <c r="D135">
        <v>3</v>
      </c>
      <c r="E135" s="13">
        <v>581135461.55999994</v>
      </c>
    </row>
    <row r="136" spans="1:5" x14ac:dyDescent="0.25">
      <c r="A136" t="s">
        <v>23</v>
      </c>
      <c r="B136">
        <v>20750222</v>
      </c>
      <c r="C136">
        <v>701</v>
      </c>
      <c r="D136">
        <v>3</v>
      </c>
      <c r="E136" s="13">
        <v>-656221</v>
      </c>
    </row>
    <row r="137" spans="1:5" x14ac:dyDescent="0.25">
      <c r="A137" t="s">
        <v>23</v>
      </c>
      <c r="B137">
        <v>20750227</v>
      </c>
      <c r="C137">
        <v>801</v>
      </c>
      <c r="D137">
        <v>3</v>
      </c>
      <c r="E137" s="13">
        <v>94758000</v>
      </c>
    </row>
    <row r="138" spans="1:5" x14ac:dyDescent="0.25">
      <c r="A138" t="s">
        <v>23</v>
      </c>
      <c r="B138">
        <v>20750231</v>
      </c>
      <c r="C138">
        <v>701</v>
      </c>
      <c r="D138">
        <v>3</v>
      </c>
      <c r="E138" s="13">
        <v>22152369.960000001</v>
      </c>
    </row>
    <row r="139" spans="1:5" x14ac:dyDescent="0.25">
      <c r="A139" t="s">
        <v>23</v>
      </c>
      <c r="B139">
        <v>20750311</v>
      </c>
      <c r="C139">
        <v>801</v>
      </c>
      <c r="D139">
        <v>3</v>
      </c>
      <c r="E139" s="13">
        <v>28934000</v>
      </c>
    </row>
    <row r="140" spans="1:5" x14ac:dyDescent="0.25">
      <c r="A140" t="s">
        <v>23</v>
      </c>
      <c r="B140">
        <v>20750312</v>
      </c>
      <c r="C140">
        <v>801</v>
      </c>
      <c r="D140">
        <v>3</v>
      </c>
      <c r="E140" s="13">
        <v>338155000</v>
      </c>
    </row>
    <row r="141" spans="1:5" x14ac:dyDescent="0.25">
      <c r="A141" t="s">
        <v>23</v>
      </c>
      <c r="B141">
        <v>20750325</v>
      </c>
      <c r="C141">
        <v>801</v>
      </c>
      <c r="D141">
        <v>3</v>
      </c>
      <c r="E141" s="13">
        <v>107989645.11</v>
      </c>
    </row>
    <row r="142" spans="1:5" x14ac:dyDescent="0.25">
      <c r="A142" t="s">
        <v>23</v>
      </c>
      <c r="B142">
        <v>20750415</v>
      </c>
      <c r="C142">
        <v>801</v>
      </c>
      <c r="D142">
        <v>3</v>
      </c>
      <c r="E142" s="13">
        <v>-7554687.6299999999</v>
      </c>
    </row>
    <row r="143" spans="1:5" x14ac:dyDescent="0.25">
      <c r="A143" t="s">
        <v>23</v>
      </c>
      <c r="B143">
        <v>20750423</v>
      </c>
      <c r="C143">
        <v>801</v>
      </c>
      <c r="D143">
        <v>3</v>
      </c>
      <c r="E143" s="13">
        <v>0</v>
      </c>
    </row>
    <row r="144" spans="1:5" x14ac:dyDescent="0.25">
      <c r="A144" t="s">
        <v>23</v>
      </c>
      <c r="B144">
        <v>20750517</v>
      </c>
      <c r="C144">
        <v>801</v>
      </c>
      <c r="D144">
        <v>3</v>
      </c>
      <c r="E144" s="13">
        <v>-16901348.440000001</v>
      </c>
    </row>
    <row r="145" spans="1:5" x14ac:dyDescent="0.25">
      <c r="A145" t="s">
        <v>23</v>
      </c>
      <c r="B145">
        <v>20750528</v>
      </c>
      <c r="C145">
        <v>701</v>
      </c>
      <c r="D145">
        <v>3</v>
      </c>
      <c r="E145" s="13">
        <v>0</v>
      </c>
    </row>
    <row r="146" spans="1:5" x14ac:dyDescent="0.25">
      <c r="A146" t="s">
        <v>23</v>
      </c>
      <c r="B146">
        <v>20740801</v>
      </c>
      <c r="C146">
        <v>801</v>
      </c>
      <c r="D146">
        <v>3</v>
      </c>
      <c r="E146" s="13">
        <v>13202073288.34</v>
      </c>
    </row>
    <row r="147" spans="1:5" x14ac:dyDescent="0.25">
      <c r="A147" t="s">
        <v>23</v>
      </c>
      <c r="B147">
        <v>20740815</v>
      </c>
      <c r="C147">
        <v>801</v>
      </c>
      <c r="D147">
        <v>3</v>
      </c>
      <c r="E147" s="13">
        <v>690396000</v>
      </c>
    </row>
    <row r="148" spans="1:5" x14ac:dyDescent="0.25">
      <c r="A148" t="s">
        <v>23</v>
      </c>
      <c r="B148">
        <v>20740906</v>
      </c>
      <c r="C148">
        <v>801</v>
      </c>
      <c r="D148">
        <v>3</v>
      </c>
      <c r="E148" s="13">
        <v>884704000</v>
      </c>
    </row>
    <row r="149" spans="1:5" x14ac:dyDescent="0.25">
      <c r="A149" t="s">
        <v>23</v>
      </c>
      <c r="B149">
        <v>20740909</v>
      </c>
      <c r="C149">
        <v>801</v>
      </c>
      <c r="D149">
        <v>3</v>
      </c>
      <c r="E149" s="13">
        <v>132844333</v>
      </c>
    </row>
    <row r="150" spans="1:5" x14ac:dyDescent="0.25">
      <c r="A150" t="s">
        <v>23</v>
      </c>
      <c r="B150">
        <v>20740918</v>
      </c>
      <c r="C150">
        <v>801</v>
      </c>
      <c r="D150">
        <v>3</v>
      </c>
      <c r="E150" s="13">
        <v>2100000</v>
      </c>
    </row>
    <row r="151" spans="1:5" x14ac:dyDescent="0.25">
      <c r="A151" t="s">
        <v>23</v>
      </c>
      <c r="B151">
        <v>20741007</v>
      </c>
      <c r="C151">
        <v>801</v>
      </c>
      <c r="D151">
        <v>3</v>
      </c>
      <c r="E151" s="13">
        <v>0</v>
      </c>
    </row>
    <row r="152" spans="1:5" x14ac:dyDescent="0.25">
      <c r="A152" t="s">
        <v>23</v>
      </c>
      <c r="B152">
        <v>20741022</v>
      </c>
      <c r="C152">
        <v>801</v>
      </c>
      <c r="D152">
        <v>3</v>
      </c>
      <c r="E152" s="13">
        <v>0</v>
      </c>
    </row>
    <row r="153" spans="1:5" x14ac:dyDescent="0.25">
      <c r="A153" t="s">
        <v>23</v>
      </c>
      <c r="B153">
        <v>20741025</v>
      </c>
      <c r="C153">
        <v>801</v>
      </c>
      <c r="D153">
        <v>3</v>
      </c>
      <c r="E153" s="13">
        <v>58114000</v>
      </c>
    </row>
    <row r="154" spans="1:5" x14ac:dyDescent="0.25">
      <c r="A154" t="s">
        <v>23</v>
      </c>
      <c r="B154">
        <v>20741025</v>
      </c>
      <c r="C154">
        <v>701</v>
      </c>
      <c r="D154">
        <v>3</v>
      </c>
      <c r="E154" s="13">
        <v>31640</v>
      </c>
    </row>
    <row r="155" spans="1:5" x14ac:dyDescent="0.25">
      <c r="A155" t="s">
        <v>23</v>
      </c>
      <c r="B155">
        <v>20741127</v>
      </c>
      <c r="C155">
        <v>701</v>
      </c>
      <c r="D155">
        <v>3</v>
      </c>
      <c r="E155" s="13">
        <v>1016111.3</v>
      </c>
    </row>
    <row r="156" spans="1:5" x14ac:dyDescent="0.25">
      <c r="A156" t="s">
        <v>23</v>
      </c>
      <c r="B156">
        <v>20741205</v>
      </c>
      <c r="C156">
        <v>701</v>
      </c>
      <c r="D156">
        <v>3</v>
      </c>
      <c r="E156" s="13">
        <v>1066940.7</v>
      </c>
    </row>
    <row r="157" spans="1:5" x14ac:dyDescent="0.25">
      <c r="A157" t="s">
        <v>23</v>
      </c>
      <c r="B157">
        <v>20741206</v>
      </c>
      <c r="C157">
        <v>801</v>
      </c>
      <c r="D157">
        <v>3</v>
      </c>
      <c r="E157" s="13">
        <v>10465718677.73</v>
      </c>
    </row>
    <row r="158" spans="1:5" x14ac:dyDescent="0.25">
      <c r="A158" t="s">
        <v>23</v>
      </c>
      <c r="B158">
        <v>20741212</v>
      </c>
      <c r="C158">
        <v>801</v>
      </c>
      <c r="D158">
        <v>3</v>
      </c>
      <c r="E158" s="13">
        <v>1748650014.01</v>
      </c>
    </row>
    <row r="159" spans="1:5" x14ac:dyDescent="0.25">
      <c r="A159" t="s">
        <v>23</v>
      </c>
      <c r="B159">
        <v>20741213</v>
      </c>
      <c r="C159">
        <v>801</v>
      </c>
      <c r="D159">
        <v>3</v>
      </c>
      <c r="E159" s="13">
        <v>2691718997.3400002</v>
      </c>
    </row>
    <row r="160" spans="1:5" x14ac:dyDescent="0.25">
      <c r="A160" t="s">
        <v>23</v>
      </c>
      <c r="B160">
        <v>20741218</v>
      </c>
      <c r="C160">
        <v>801</v>
      </c>
      <c r="D160">
        <v>3</v>
      </c>
      <c r="E160" s="13">
        <v>784236656</v>
      </c>
    </row>
    <row r="161" spans="1:5" x14ac:dyDescent="0.25">
      <c r="A161" t="s">
        <v>23</v>
      </c>
      <c r="B161">
        <v>20741226</v>
      </c>
      <c r="C161">
        <v>801</v>
      </c>
      <c r="D161">
        <v>3</v>
      </c>
      <c r="E161" s="13">
        <v>116435334</v>
      </c>
    </row>
    <row r="162" spans="1:5" x14ac:dyDescent="0.25">
      <c r="A162" t="s">
        <v>23</v>
      </c>
      <c r="B162">
        <v>20741230</v>
      </c>
      <c r="C162">
        <v>801</v>
      </c>
      <c r="D162">
        <v>3</v>
      </c>
      <c r="E162" s="13">
        <v>205762000</v>
      </c>
    </row>
    <row r="163" spans="1:5" x14ac:dyDescent="0.25">
      <c r="A163" t="s">
        <v>23</v>
      </c>
      <c r="B163">
        <v>20750104</v>
      </c>
      <c r="C163">
        <v>701</v>
      </c>
      <c r="D163">
        <v>3</v>
      </c>
      <c r="E163" s="13">
        <v>2819468.01</v>
      </c>
    </row>
    <row r="164" spans="1:5" x14ac:dyDescent="0.25">
      <c r="A164" t="s">
        <v>23</v>
      </c>
      <c r="B164">
        <v>20750110</v>
      </c>
      <c r="C164">
        <v>701</v>
      </c>
      <c r="D164">
        <v>3</v>
      </c>
      <c r="E164" s="13">
        <v>2024357.89</v>
      </c>
    </row>
    <row r="165" spans="1:5" x14ac:dyDescent="0.25">
      <c r="A165" t="s">
        <v>23</v>
      </c>
      <c r="B165">
        <v>20750111</v>
      </c>
      <c r="C165">
        <v>701</v>
      </c>
      <c r="D165">
        <v>3</v>
      </c>
      <c r="E165" s="13">
        <v>1385277</v>
      </c>
    </row>
    <row r="166" spans="1:5" x14ac:dyDescent="0.25">
      <c r="A166" t="s">
        <v>23</v>
      </c>
      <c r="B166">
        <v>20750113</v>
      </c>
      <c r="C166">
        <v>801</v>
      </c>
      <c r="D166">
        <v>3</v>
      </c>
      <c r="E166" s="13">
        <v>533022000</v>
      </c>
    </row>
    <row r="167" spans="1:5" x14ac:dyDescent="0.25">
      <c r="A167" t="s">
        <v>23</v>
      </c>
      <c r="B167">
        <v>20750119</v>
      </c>
      <c r="C167">
        <v>801</v>
      </c>
      <c r="D167">
        <v>3</v>
      </c>
      <c r="E167" s="13">
        <v>-2400000</v>
      </c>
    </row>
    <row r="168" spans="1:5" x14ac:dyDescent="0.25">
      <c r="A168" t="s">
        <v>23</v>
      </c>
      <c r="B168">
        <v>20750120</v>
      </c>
      <c r="C168">
        <v>701</v>
      </c>
      <c r="D168">
        <v>3</v>
      </c>
      <c r="E168" s="13">
        <v>1025510</v>
      </c>
    </row>
    <row r="169" spans="1:5" x14ac:dyDescent="0.25">
      <c r="A169" t="s">
        <v>23</v>
      </c>
      <c r="B169">
        <v>20750128</v>
      </c>
      <c r="C169">
        <v>701</v>
      </c>
      <c r="D169">
        <v>3</v>
      </c>
      <c r="E169" s="13">
        <v>427202</v>
      </c>
    </row>
    <row r="170" spans="1:5" x14ac:dyDescent="0.25">
      <c r="A170" t="s">
        <v>23</v>
      </c>
      <c r="B170">
        <v>20750130</v>
      </c>
      <c r="C170">
        <v>701</v>
      </c>
      <c r="D170">
        <v>3</v>
      </c>
      <c r="E170" s="13">
        <v>10605922.4</v>
      </c>
    </row>
    <row r="171" spans="1:5" x14ac:dyDescent="0.25">
      <c r="A171" t="s">
        <v>23</v>
      </c>
      <c r="B171">
        <v>20750201</v>
      </c>
      <c r="C171">
        <v>801</v>
      </c>
      <c r="D171">
        <v>3</v>
      </c>
      <c r="E171" s="13">
        <v>96172000</v>
      </c>
    </row>
    <row r="172" spans="1:5" x14ac:dyDescent="0.25">
      <c r="A172" t="s">
        <v>23</v>
      </c>
      <c r="B172">
        <v>20750208</v>
      </c>
      <c r="C172">
        <v>701</v>
      </c>
      <c r="D172">
        <v>3</v>
      </c>
      <c r="E172" s="13">
        <v>647311</v>
      </c>
    </row>
    <row r="173" spans="1:5" x14ac:dyDescent="0.25">
      <c r="A173" t="s">
        <v>23</v>
      </c>
      <c r="B173">
        <v>20750216</v>
      </c>
      <c r="C173">
        <v>701</v>
      </c>
      <c r="D173">
        <v>3</v>
      </c>
      <c r="E173" s="13">
        <v>-4658121.13</v>
      </c>
    </row>
    <row r="174" spans="1:5" x14ac:dyDescent="0.25">
      <c r="A174" t="s">
        <v>23</v>
      </c>
      <c r="B174">
        <v>20750231</v>
      </c>
      <c r="C174">
        <v>801</v>
      </c>
      <c r="D174">
        <v>3</v>
      </c>
      <c r="E174" s="13">
        <v>125284334</v>
      </c>
    </row>
    <row r="175" spans="1:5" x14ac:dyDescent="0.25">
      <c r="A175" t="s">
        <v>23</v>
      </c>
      <c r="B175">
        <v>20750301</v>
      </c>
      <c r="C175">
        <v>801</v>
      </c>
      <c r="D175">
        <v>3</v>
      </c>
      <c r="E175" s="13">
        <v>78917420</v>
      </c>
    </row>
    <row r="176" spans="1:5" x14ac:dyDescent="0.25">
      <c r="A176" t="s">
        <v>23</v>
      </c>
      <c r="B176">
        <v>20750310</v>
      </c>
      <c r="C176">
        <v>801</v>
      </c>
      <c r="D176">
        <v>3</v>
      </c>
      <c r="E176" s="13">
        <v>32249000</v>
      </c>
    </row>
    <row r="177" spans="1:5" x14ac:dyDescent="0.25">
      <c r="A177" t="s">
        <v>23</v>
      </c>
      <c r="B177">
        <v>20750313</v>
      </c>
      <c r="C177">
        <v>801</v>
      </c>
      <c r="D177">
        <v>3</v>
      </c>
      <c r="E177" s="13">
        <v>49261000</v>
      </c>
    </row>
    <row r="178" spans="1:5" x14ac:dyDescent="0.25">
      <c r="A178" t="s">
        <v>23</v>
      </c>
      <c r="B178">
        <v>20750324</v>
      </c>
      <c r="C178">
        <v>801</v>
      </c>
      <c r="D178">
        <v>3</v>
      </c>
      <c r="E178" s="13">
        <v>70595924</v>
      </c>
    </row>
    <row r="179" spans="1:5" x14ac:dyDescent="0.25">
      <c r="A179" t="s">
        <v>23</v>
      </c>
      <c r="B179">
        <v>20750330</v>
      </c>
      <c r="C179">
        <v>801</v>
      </c>
      <c r="D179">
        <v>3</v>
      </c>
      <c r="E179" s="13">
        <v>-76450107.239999995</v>
      </c>
    </row>
    <row r="180" spans="1:5" x14ac:dyDescent="0.25">
      <c r="A180" t="s">
        <v>23</v>
      </c>
      <c r="B180">
        <v>20750403</v>
      </c>
      <c r="C180">
        <v>801</v>
      </c>
      <c r="D180">
        <v>3</v>
      </c>
      <c r="E180" s="13">
        <v>-119048599.04000001</v>
      </c>
    </row>
    <row r="181" spans="1:5" x14ac:dyDescent="0.25">
      <c r="A181" t="s">
        <v>23</v>
      </c>
      <c r="B181">
        <v>20750408</v>
      </c>
      <c r="C181">
        <v>801</v>
      </c>
      <c r="D181">
        <v>3</v>
      </c>
      <c r="E181" s="13">
        <v>-43345978.140000001</v>
      </c>
    </row>
    <row r="182" spans="1:5" x14ac:dyDescent="0.25">
      <c r="A182" t="s">
        <v>23</v>
      </c>
      <c r="B182">
        <v>20750410</v>
      </c>
      <c r="C182">
        <v>801</v>
      </c>
      <c r="D182">
        <v>3</v>
      </c>
      <c r="E182" s="13">
        <v>-108129849.90000001</v>
      </c>
    </row>
    <row r="183" spans="1:5" x14ac:dyDescent="0.25">
      <c r="A183" t="s">
        <v>23</v>
      </c>
      <c r="B183">
        <v>20750425</v>
      </c>
      <c r="C183">
        <v>801</v>
      </c>
      <c r="D183">
        <v>3</v>
      </c>
      <c r="E183" s="13">
        <v>-8462938</v>
      </c>
    </row>
    <row r="184" spans="1:5" x14ac:dyDescent="0.25">
      <c r="A184" t="s">
        <v>23</v>
      </c>
      <c r="B184">
        <v>20750618</v>
      </c>
      <c r="C184">
        <v>801</v>
      </c>
      <c r="D184">
        <v>3</v>
      </c>
      <c r="E184" s="13">
        <v>0</v>
      </c>
    </row>
    <row r="185" spans="1:5" x14ac:dyDescent="0.25">
      <c r="A185" t="s">
        <v>23</v>
      </c>
      <c r="B185">
        <v>20740427</v>
      </c>
      <c r="C185">
        <v>801</v>
      </c>
      <c r="D185">
        <v>3</v>
      </c>
      <c r="E185" s="13">
        <v>1650772672</v>
      </c>
    </row>
    <row r="186" spans="1:5" x14ac:dyDescent="0.25">
      <c r="A186" t="s">
        <v>23</v>
      </c>
      <c r="B186">
        <v>20740432</v>
      </c>
      <c r="C186">
        <v>801</v>
      </c>
      <c r="D186">
        <v>3</v>
      </c>
      <c r="E186" s="13">
        <v>1331275999.99</v>
      </c>
    </row>
    <row r="187" spans="1:5" x14ac:dyDescent="0.25">
      <c r="A187" t="s">
        <v>23</v>
      </c>
      <c r="B187">
        <v>20740503</v>
      </c>
      <c r="C187">
        <v>801</v>
      </c>
      <c r="D187">
        <v>3</v>
      </c>
      <c r="E187" s="13">
        <v>1035337333.3</v>
      </c>
    </row>
    <row r="188" spans="1:5" x14ac:dyDescent="0.25">
      <c r="A188" t="s">
        <v>23</v>
      </c>
      <c r="B188">
        <v>20740514</v>
      </c>
      <c r="C188">
        <v>801</v>
      </c>
      <c r="D188">
        <v>3</v>
      </c>
      <c r="E188" s="13">
        <v>226851000</v>
      </c>
    </row>
    <row r="189" spans="1:5" x14ac:dyDescent="0.25">
      <c r="A189" t="s">
        <v>23</v>
      </c>
      <c r="B189">
        <v>20740601</v>
      </c>
      <c r="C189">
        <v>801</v>
      </c>
      <c r="D189">
        <v>3</v>
      </c>
      <c r="E189" s="13">
        <v>81322538.439999998</v>
      </c>
    </row>
    <row r="190" spans="1:5" x14ac:dyDescent="0.25">
      <c r="A190" t="s">
        <v>23</v>
      </c>
      <c r="B190">
        <v>20740629</v>
      </c>
      <c r="C190">
        <v>801</v>
      </c>
      <c r="D190">
        <v>3</v>
      </c>
      <c r="E190" s="13">
        <v>88098000</v>
      </c>
    </row>
    <row r="191" spans="1:5" x14ac:dyDescent="0.25">
      <c r="A191" t="s">
        <v>23</v>
      </c>
      <c r="B191">
        <v>20740729</v>
      </c>
      <c r="C191">
        <v>801</v>
      </c>
      <c r="D191">
        <v>3</v>
      </c>
      <c r="E191" s="13">
        <v>56668000</v>
      </c>
    </row>
    <row r="192" spans="1:5" x14ac:dyDescent="0.25">
      <c r="A192" t="s">
        <v>23</v>
      </c>
      <c r="B192">
        <v>20740804</v>
      </c>
      <c r="C192">
        <v>801</v>
      </c>
      <c r="D192">
        <v>3</v>
      </c>
      <c r="E192" s="13">
        <v>12891015946</v>
      </c>
    </row>
    <row r="193" spans="1:5" x14ac:dyDescent="0.25">
      <c r="A193" t="s">
        <v>23</v>
      </c>
      <c r="B193">
        <v>20740810</v>
      </c>
      <c r="C193">
        <v>801</v>
      </c>
      <c r="D193">
        <v>3</v>
      </c>
      <c r="E193" s="13">
        <v>506827263</v>
      </c>
    </row>
    <row r="194" spans="1:5" x14ac:dyDescent="0.25">
      <c r="A194" t="s">
        <v>23</v>
      </c>
      <c r="B194">
        <v>20740812</v>
      </c>
      <c r="C194">
        <v>801</v>
      </c>
      <c r="D194">
        <v>3</v>
      </c>
      <c r="E194" s="13">
        <v>1398982310</v>
      </c>
    </row>
    <row r="195" spans="1:5" x14ac:dyDescent="0.25">
      <c r="A195" t="s">
        <v>23</v>
      </c>
      <c r="B195">
        <v>20740928</v>
      </c>
      <c r="C195">
        <v>801</v>
      </c>
      <c r="D195">
        <v>3</v>
      </c>
      <c r="E195" s="13">
        <v>412450335</v>
      </c>
    </row>
    <row r="196" spans="1:5" x14ac:dyDescent="0.25">
      <c r="A196" t="s">
        <v>23</v>
      </c>
      <c r="B196">
        <v>20741109</v>
      </c>
      <c r="C196">
        <v>701</v>
      </c>
      <c r="D196">
        <v>3</v>
      </c>
      <c r="E196" s="13">
        <v>83286</v>
      </c>
    </row>
    <row r="197" spans="1:5" x14ac:dyDescent="0.25">
      <c r="A197" t="s">
        <v>23</v>
      </c>
      <c r="B197">
        <v>20741109</v>
      </c>
      <c r="C197">
        <v>801</v>
      </c>
      <c r="D197">
        <v>3</v>
      </c>
      <c r="E197" s="13">
        <v>33753000</v>
      </c>
    </row>
    <row r="198" spans="1:5" x14ac:dyDescent="0.25">
      <c r="A198" t="s">
        <v>23</v>
      </c>
      <c r="B198">
        <v>20741128</v>
      </c>
      <c r="C198">
        <v>801</v>
      </c>
      <c r="D198">
        <v>3</v>
      </c>
      <c r="E198" s="13">
        <v>12238000</v>
      </c>
    </row>
    <row r="199" spans="1:5" x14ac:dyDescent="0.25">
      <c r="A199" t="s">
        <v>23</v>
      </c>
      <c r="B199">
        <v>20741130</v>
      </c>
      <c r="C199">
        <v>701</v>
      </c>
      <c r="D199">
        <v>3</v>
      </c>
      <c r="E199" s="13">
        <v>1841754</v>
      </c>
    </row>
    <row r="200" spans="1:5" x14ac:dyDescent="0.25">
      <c r="A200" t="s">
        <v>23</v>
      </c>
      <c r="B200">
        <v>20741202</v>
      </c>
      <c r="C200">
        <v>801</v>
      </c>
      <c r="D200">
        <v>3</v>
      </c>
      <c r="E200" s="13">
        <v>1568935012</v>
      </c>
    </row>
    <row r="201" spans="1:5" x14ac:dyDescent="0.25">
      <c r="A201" t="s">
        <v>23</v>
      </c>
      <c r="B201">
        <v>20741210</v>
      </c>
      <c r="C201">
        <v>801</v>
      </c>
      <c r="D201">
        <v>3</v>
      </c>
      <c r="E201" s="13">
        <v>864590001</v>
      </c>
    </row>
    <row r="202" spans="1:5" x14ac:dyDescent="0.25">
      <c r="A202" t="s">
        <v>23</v>
      </c>
      <c r="B202">
        <v>20741215</v>
      </c>
      <c r="C202">
        <v>701</v>
      </c>
      <c r="D202">
        <v>3</v>
      </c>
      <c r="E202" s="13">
        <v>4200477.79</v>
      </c>
    </row>
    <row r="203" spans="1:5" x14ac:dyDescent="0.25">
      <c r="A203" t="s">
        <v>23</v>
      </c>
      <c r="B203">
        <v>20741219</v>
      </c>
      <c r="C203">
        <v>801</v>
      </c>
      <c r="D203">
        <v>3</v>
      </c>
      <c r="E203" s="13">
        <v>3215679000</v>
      </c>
    </row>
    <row r="204" spans="1:5" x14ac:dyDescent="0.25">
      <c r="A204" t="s">
        <v>23</v>
      </c>
      <c r="B204">
        <v>20741221</v>
      </c>
      <c r="C204">
        <v>701</v>
      </c>
      <c r="D204">
        <v>3</v>
      </c>
      <c r="E204" s="13">
        <v>4616311</v>
      </c>
    </row>
    <row r="205" spans="1:5" x14ac:dyDescent="0.25">
      <c r="A205" t="s">
        <v>23</v>
      </c>
      <c r="B205">
        <v>20741223</v>
      </c>
      <c r="C205">
        <v>701</v>
      </c>
      <c r="D205">
        <v>3</v>
      </c>
      <c r="E205" s="13">
        <v>12782307.98</v>
      </c>
    </row>
    <row r="206" spans="1:5" x14ac:dyDescent="0.25">
      <c r="A206" t="s">
        <v>23</v>
      </c>
      <c r="B206">
        <v>20741223</v>
      </c>
      <c r="C206">
        <v>801</v>
      </c>
      <c r="D206">
        <v>3</v>
      </c>
      <c r="E206" s="13">
        <v>240137000</v>
      </c>
    </row>
    <row r="207" spans="1:5" x14ac:dyDescent="0.25">
      <c r="A207" t="s">
        <v>23</v>
      </c>
      <c r="B207">
        <v>20741225</v>
      </c>
      <c r="C207">
        <v>701</v>
      </c>
      <c r="D207">
        <v>3</v>
      </c>
      <c r="E207" s="13">
        <v>10636408.07</v>
      </c>
    </row>
    <row r="208" spans="1:5" x14ac:dyDescent="0.25">
      <c r="A208" t="s">
        <v>23</v>
      </c>
      <c r="B208">
        <v>20750107</v>
      </c>
      <c r="C208">
        <v>801</v>
      </c>
      <c r="D208">
        <v>3</v>
      </c>
      <c r="E208" s="13">
        <v>1753443000</v>
      </c>
    </row>
    <row r="209" spans="1:5" x14ac:dyDescent="0.25">
      <c r="A209" t="s">
        <v>23</v>
      </c>
      <c r="B209">
        <v>20750116</v>
      </c>
      <c r="C209">
        <v>701</v>
      </c>
      <c r="D209">
        <v>3</v>
      </c>
      <c r="E209" s="13">
        <v>541220</v>
      </c>
    </row>
    <row r="210" spans="1:5" x14ac:dyDescent="0.25">
      <c r="A210" t="s">
        <v>23</v>
      </c>
      <c r="B210">
        <v>20750125</v>
      </c>
      <c r="C210">
        <v>701</v>
      </c>
      <c r="D210">
        <v>3</v>
      </c>
      <c r="E210" s="13">
        <v>4071420.1</v>
      </c>
    </row>
    <row r="211" spans="1:5" x14ac:dyDescent="0.25">
      <c r="A211" t="s">
        <v>23</v>
      </c>
      <c r="B211">
        <v>20750131</v>
      </c>
      <c r="C211">
        <v>701</v>
      </c>
      <c r="D211">
        <v>3</v>
      </c>
      <c r="E211" s="13">
        <v>989394812.39999998</v>
      </c>
    </row>
    <row r="212" spans="1:5" x14ac:dyDescent="0.25">
      <c r="A212" t="s">
        <v>23</v>
      </c>
      <c r="B212">
        <v>20750202</v>
      </c>
      <c r="C212">
        <v>801</v>
      </c>
      <c r="D212">
        <v>3</v>
      </c>
      <c r="E212" s="13">
        <v>28387000</v>
      </c>
    </row>
    <row r="213" spans="1:5" x14ac:dyDescent="0.25">
      <c r="A213" t="s">
        <v>23</v>
      </c>
      <c r="B213">
        <v>20750203</v>
      </c>
      <c r="C213">
        <v>801</v>
      </c>
      <c r="D213">
        <v>3</v>
      </c>
      <c r="E213" s="13">
        <v>159281800</v>
      </c>
    </row>
    <row r="214" spans="1:5" x14ac:dyDescent="0.25">
      <c r="A214" t="s">
        <v>23</v>
      </c>
      <c r="B214">
        <v>20750207</v>
      </c>
      <c r="C214">
        <v>801</v>
      </c>
      <c r="D214">
        <v>3</v>
      </c>
      <c r="E214" s="13">
        <v>35911000</v>
      </c>
    </row>
    <row r="215" spans="1:5" x14ac:dyDescent="0.25">
      <c r="A215" t="s">
        <v>23</v>
      </c>
      <c r="B215">
        <v>20750209</v>
      </c>
      <c r="C215">
        <v>701</v>
      </c>
      <c r="D215">
        <v>3</v>
      </c>
      <c r="E215" s="13">
        <v>-28133</v>
      </c>
    </row>
    <row r="216" spans="1:5" x14ac:dyDescent="0.25">
      <c r="A216" t="s">
        <v>23</v>
      </c>
      <c r="B216">
        <v>20750214</v>
      </c>
      <c r="C216">
        <v>701</v>
      </c>
      <c r="D216">
        <v>3</v>
      </c>
      <c r="E216" s="13">
        <v>-5007911.63</v>
      </c>
    </row>
    <row r="217" spans="1:5" x14ac:dyDescent="0.25">
      <c r="A217" t="s">
        <v>23</v>
      </c>
      <c r="B217">
        <v>20750216</v>
      </c>
      <c r="C217">
        <v>801</v>
      </c>
      <c r="D217">
        <v>3</v>
      </c>
      <c r="E217" s="13">
        <v>188062000</v>
      </c>
    </row>
    <row r="218" spans="1:5" x14ac:dyDescent="0.25">
      <c r="A218" t="s">
        <v>23</v>
      </c>
      <c r="B218">
        <v>20750221</v>
      </c>
      <c r="C218">
        <v>801</v>
      </c>
      <c r="D218">
        <v>3</v>
      </c>
      <c r="E218" s="13">
        <v>165008000</v>
      </c>
    </row>
    <row r="219" spans="1:5" x14ac:dyDescent="0.25">
      <c r="A219" t="s">
        <v>23</v>
      </c>
      <c r="B219">
        <v>20750228</v>
      </c>
      <c r="C219">
        <v>801</v>
      </c>
      <c r="D219">
        <v>3</v>
      </c>
      <c r="E219" s="13">
        <v>49420000</v>
      </c>
    </row>
    <row r="220" spans="1:5" x14ac:dyDescent="0.25">
      <c r="A220" t="s">
        <v>23</v>
      </c>
      <c r="B220">
        <v>20750229</v>
      </c>
      <c r="C220">
        <v>801</v>
      </c>
      <c r="D220">
        <v>3</v>
      </c>
      <c r="E220" s="13">
        <v>74481000</v>
      </c>
    </row>
    <row r="221" spans="1:5" x14ac:dyDescent="0.25">
      <c r="A221" t="s">
        <v>23</v>
      </c>
      <c r="B221">
        <v>20750311</v>
      </c>
      <c r="C221">
        <v>701</v>
      </c>
      <c r="D221">
        <v>3</v>
      </c>
      <c r="E221" s="13">
        <v>1052310149.3</v>
      </c>
    </row>
    <row r="222" spans="1:5" x14ac:dyDescent="0.25">
      <c r="A222" t="s">
        <v>23</v>
      </c>
      <c r="B222">
        <v>20750314</v>
      </c>
      <c r="C222">
        <v>701</v>
      </c>
      <c r="D222">
        <v>3</v>
      </c>
      <c r="E222" s="13">
        <v>0</v>
      </c>
    </row>
    <row r="223" spans="1:5" x14ac:dyDescent="0.25">
      <c r="A223" t="s">
        <v>23</v>
      </c>
      <c r="B223">
        <v>20750318</v>
      </c>
      <c r="C223">
        <v>801</v>
      </c>
      <c r="D223">
        <v>3</v>
      </c>
      <c r="E223" s="13">
        <v>154314000</v>
      </c>
    </row>
    <row r="224" spans="1:5" x14ac:dyDescent="0.25">
      <c r="A224" t="s">
        <v>23</v>
      </c>
      <c r="B224">
        <v>20750326</v>
      </c>
      <c r="C224">
        <v>701</v>
      </c>
      <c r="D224">
        <v>3</v>
      </c>
      <c r="E224" s="13">
        <v>570444491</v>
      </c>
    </row>
    <row r="225" spans="1:5" x14ac:dyDescent="0.25">
      <c r="A225" t="s">
        <v>23</v>
      </c>
      <c r="B225">
        <v>20750327</v>
      </c>
      <c r="C225">
        <v>801</v>
      </c>
      <c r="D225">
        <v>3</v>
      </c>
      <c r="E225" s="13">
        <v>-28123030.620000001</v>
      </c>
    </row>
    <row r="226" spans="1:5" x14ac:dyDescent="0.25">
      <c r="A226" t="s">
        <v>23</v>
      </c>
      <c r="B226">
        <v>20750331</v>
      </c>
      <c r="C226">
        <v>701</v>
      </c>
      <c r="D226">
        <v>3</v>
      </c>
      <c r="E226" s="13">
        <v>360556705</v>
      </c>
    </row>
    <row r="227" spans="1:5" x14ac:dyDescent="0.25">
      <c r="A227" t="s">
        <v>23</v>
      </c>
      <c r="B227">
        <v>20750332</v>
      </c>
      <c r="C227">
        <v>801</v>
      </c>
      <c r="D227">
        <v>3</v>
      </c>
      <c r="E227" s="13">
        <v>-997579408.92999995</v>
      </c>
    </row>
    <row r="228" spans="1:5" x14ac:dyDescent="0.25">
      <c r="A228" t="s">
        <v>23</v>
      </c>
      <c r="B228">
        <v>20750407</v>
      </c>
      <c r="C228">
        <v>801</v>
      </c>
      <c r="D228">
        <v>3</v>
      </c>
      <c r="E228" s="13">
        <v>-19718916.300000001</v>
      </c>
    </row>
    <row r="229" spans="1:5" x14ac:dyDescent="0.25">
      <c r="A229" t="s">
        <v>23</v>
      </c>
      <c r="B229">
        <v>20750411</v>
      </c>
      <c r="C229">
        <v>801</v>
      </c>
      <c r="D229">
        <v>3</v>
      </c>
      <c r="E229" s="13">
        <v>-30436000.52</v>
      </c>
    </row>
    <row r="230" spans="1:5" x14ac:dyDescent="0.25">
      <c r="A230" t="s">
        <v>23</v>
      </c>
      <c r="B230">
        <v>20750414</v>
      </c>
      <c r="C230">
        <v>801</v>
      </c>
      <c r="D230">
        <v>3</v>
      </c>
      <c r="E230" s="13">
        <v>-470</v>
      </c>
    </row>
    <row r="231" spans="1:5" x14ac:dyDescent="0.25">
      <c r="A231" t="s">
        <v>23</v>
      </c>
      <c r="B231">
        <v>20750417</v>
      </c>
      <c r="C231">
        <v>701</v>
      </c>
      <c r="D231">
        <v>3</v>
      </c>
      <c r="E231" s="13">
        <v>0</v>
      </c>
    </row>
    <row r="232" spans="1:5" x14ac:dyDescent="0.25">
      <c r="A232" t="s">
        <v>23</v>
      </c>
      <c r="B232">
        <v>20750523</v>
      </c>
      <c r="C232">
        <v>701</v>
      </c>
      <c r="D232">
        <v>3</v>
      </c>
      <c r="E232" s="13">
        <v>0</v>
      </c>
    </row>
    <row r="233" spans="1:5" x14ac:dyDescent="0.25">
      <c r="A233" t="s">
        <v>23</v>
      </c>
      <c r="B233">
        <v>20750604</v>
      </c>
      <c r="C233">
        <v>701</v>
      </c>
      <c r="D233">
        <v>3</v>
      </c>
      <c r="E233" s="13">
        <v>14160496</v>
      </c>
    </row>
    <row r="234" spans="1:5" x14ac:dyDescent="0.25">
      <c r="A234" t="s">
        <v>23</v>
      </c>
      <c r="B234">
        <v>20740405</v>
      </c>
      <c r="C234">
        <v>801</v>
      </c>
      <c r="D234">
        <v>3</v>
      </c>
      <c r="E234" s="13">
        <v>4098486109.4099998</v>
      </c>
    </row>
    <row r="235" spans="1:5" x14ac:dyDescent="0.25">
      <c r="A235" t="s">
        <v>23</v>
      </c>
      <c r="B235">
        <v>20740713</v>
      </c>
      <c r="C235">
        <v>801</v>
      </c>
      <c r="D235">
        <v>3</v>
      </c>
      <c r="E235" s="13">
        <v>43175000</v>
      </c>
    </row>
    <row r="236" spans="1:5" x14ac:dyDescent="0.25">
      <c r="A236" t="s">
        <v>23</v>
      </c>
      <c r="B236">
        <v>20740716</v>
      </c>
      <c r="C236">
        <v>801</v>
      </c>
      <c r="D236">
        <v>3</v>
      </c>
      <c r="E236" s="13">
        <v>73221666</v>
      </c>
    </row>
    <row r="237" spans="1:5" x14ac:dyDescent="0.25">
      <c r="A237" t="s">
        <v>23</v>
      </c>
      <c r="B237">
        <v>20740808</v>
      </c>
      <c r="C237">
        <v>801</v>
      </c>
      <c r="D237">
        <v>3</v>
      </c>
      <c r="E237" s="13">
        <v>13332000</v>
      </c>
    </row>
    <row r="238" spans="1:5" x14ac:dyDescent="0.25">
      <c r="A238" t="s">
        <v>23</v>
      </c>
      <c r="B238">
        <v>20740811</v>
      </c>
      <c r="C238">
        <v>801</v>
      </c>
      <c r="D238">
        <v>3</v>
      </c>
      <c r="E238" s="13">
        <v>889088999.33000004</v>
      </c>
    </row>
    <row r="239" spans="1:5" x14ac:dyDescent="0.25">
      <c r="A239" t="s">
        <v>23</v>
      </c>
      <c r="B239">
        <v>20740907</v>
      </c>
      <c r="C239">
        <v>801</v>
      </c>
      <c r="D239">
        <v>3</v>
      </c>
      <c r="E239" s="13">
        <v>17412000</v>
      </c>
    </row>
    <row r="240" spans="1:5" x14ac:dyDescent="0.25">
      <c r="A240" t="s">
        <v>23</v>
      </c>
      <c r="B240">
        <v>20741003</v>
      </c>
      <c r="C240">
        <v>801</v>
      </c>
      <c r="D240">
        <v>3</v>
      </c>
      <c r="E240" s="13">
        <v>54299000</v>
      </c>
    </row>
    <row r="241" spans="1:5" x14ac:dyDescent="0.25">
      <c r="A241" t="s">
        <v>23</v>
      </c>
      <c r="B241">
        <v>20741110</v>
      </c>
      <c r="C241">
        <v>801</v>
      </c>
      <c r="D241">
        <v>3</v>
      </c>
      <c r="E241" s="13">
        <v>71946000</v>
      </c>
    </row>
    <row r="242" spans="1:5" x14ac:dyDescent="0.25">
      <c r="A242" t="s">
        <v>23</v>
      </c>
      <c r="B242">
        <v>20741114</v>
      </c>
      <c r="C242">
        <v>701</v>
      </c>
      <c r="D242">
        <v>3</v>
      </c>
      <c r="E242" s="13">
        <v>940289</v>
      </c>
    </row>
    <row r="243" spans="1:5" x14ac:dyDescent="0.25">
      <c r="A243" t="s">
        <v>23</v>
      </c>
      <c r="B243">
        <v>20741115</v>
      </c>
      <c r="C243">
        <v>701</v>
      </c>
      <c r="D243">
        <v>3</v>
      </c>
      <c r="E243" s="13">
        <v>11333975</v>
      </c>
    </row>
    <row r="244" spans="1:5" x14ac:dyDescent="0.25">
      <c r="A244" t="s">
        <v>23</v>
      </c>
      <c r="B244">
        <v>20741117</v>
      </c>
      <c r="C244">
        <v>701</v>
      </c>
      <c r="D244">
        <v>3</v>
      </c>
      <c r="E244" s="13">
        <v>115640</v>
      </c>
    </row>
    <row r="245" spans="1:5" x14ac:dyDescent="0.25">
      <c r="A245" t="s">
        <v>23</v>
      </c>
      <c r="B245">
        <v>20741128</v>
      </c>
      <c r="C245">
        <v>701</v>
      </c>
      <c r="D245">
        <v>3</v>
      </c>
      <c r="E245" s="13">
        <v>1890861.7</v>
      </c>
    </row>
    <row r="246" spans="1:5" x14ac:dyDescent="0.25">
      <c r="A246" t="s">
        <v>23</v>
      </c>
      <c r="B246">
        <v>20741201</v>
      </c>
      <c r="C246">
        <v>701</v>
      </c>
      <c r="D246">
        <v>3</v>
      </c>
      <c r="E246" s="13">
        <v>463456.82</v>
      </c>
    </row>
    <row r="247" spans="1:5" x14ac:dyDescent="0.25">
      <c r="A247" t="s">
        <v>23</v>
      </c>
      <c r="B247">
        <v>20741203</v>
      </c>
      <c r="C247">
        <v>801</v>
      </c>
      <c r="D247">
        <v>3</v>
      </c>
      <c r="E247" s="13">
        <v>1898307694</v>
      </c>
    </row>
    <row r="248" spans="1:5" x14ac:dyDescent="0.25">
      <c r="A248" t="s">
        <v>23</v>
      </c>
      <c r="B248">
        <v>20741205</v>
      </c>
      <c r="C248">
        <v>801</v>
      </c>
      <c r="D248">
        <v>3</v>
      </c>
      <c r="E248" s="13">
        <v>4769113200.3199997</v>
      </c>
    </row>
    <row r="249" spans="1:5" x14ac:dyDescent="0.25">
      <c r="A249" t="s">
        <v>23</v>
      </c>
      <c r="B249">
        <v>20741209</v>
      </c>
      <c r="C249">
        <v>701</v>
      </c>
      <c r="D249">
        <v>3</v>
      </c>
      <c r="E249" s="13">
        <v>1755929.9</v>
      </c>
    </row>
    <row r="250" spans="1:5" x14ac:dyDescent="0.25">
      <c r="A250" t="s">
        <v>23</v>
      </c>
      <c r="B250">
        <v>20741212</v>
      </c>
      <c r="C250">
        <v>701</v>
      </c>
      <c r="D250">
        <v>3</v>
      </c>
      <c r="E250" s="13">
        <v>908046.8</v>
      </c>
    </row>
    <row r="251" spans="1:5" x14ac:dyDescent="0.25">
      <c r="A251" t="s">
        <v>23</v>
      </c>
      <c r="B251">
        <v>20741221</v>
      </c>
      <c r="C251">
        <v>801</v>
      </c>
      <c r="D251">
        <v>3</v>
      </c>
      <c r="E251" s="13">
        <v>100713000</v>
      </c>
    </row>
    <row r="252" spans="1:5" x14ac:dyDescent="0.25">
      <c r="A252" t="s">
        <v>23</v>
      </c>
      <c r="B252">
        <v>20741225</v>
      </c>
      <c r="C252">
        <v>801</v>
      </c>
      <c r="D252">
        <v>3</v>
      </c>
      <c r="E252" s="13">
        <v>433618000</v>
      </c>
    </row>
    <row r="253" spans="1:5" x14ac:dyDescent="0.25">
      <c r="A253" t="s">
        <v>23</v>
      </c>
      <c r="B253">
        <v>20741227</v>
      </c>
      <c r="C253">
        <v>701</v>
      </c>
      <c r="D253">
        <v>3</v>
      </c>
      <c r="E253" s="13">
        <v>1846729</v>
      </c>
    </row>
    <row r="254" spans="1:5" x14ac:dyDescent="0.25">
      <c r="A254" t="s">
        <v>23</v>
      </c>
      <c r="B254">
        <v>20741228</v>
      </c>
      <c r="C254">
        <v>801</v>
      </c>
      <c r="D254">
        <v>3</v>
      </c>
      <c r="E254" s="13">
        <v>415130340</v>
      </c>
    </row>
    <row r="255" spans="1:5" x14ac:dyDescent="0.25">
      <c r="A255" t="s">
        <v>23</v>
      </c>
      <c r="B255">
        <v>20741229</v>
      </c>
      <c r="C255">
        <v>701</v>
      </c>
      <c r="D255">
        <v>3</v>
      </c>
      <c r="E255" s="13">
        <v>3938877.27</v>
      </c>
    </row>
    <row r="256" spans="1:5" x14ac:dyDescent="0.25">
      <c r="A256" t="s">
        <v>23</v>
      </c>
      <c r="B256">
        <v>20750102</v>
      </c>
      <c r="C256">
        <v>701</v>
      </c>
      <c r="D256">
        <v>3</v>
      </c>
      <c r="E256" s="13">
        <v>3521491.9</v>
      </c>
    </row>
    <row r="257" spans="1:5" x14ac:dyDescent="0.25">
      <c r="A257" t="s">
        <v>23</v>
      </c>
      <c r="B257">
        <v>20750114</v>
      </c>
      <c r="C257">
        <v>701</v>
      </c>
      <c r="D257">
        <v>3</v>
      </c>
      <c r="E257" s="13">
        <v>1681540.1</v>
      </c>
    </row>
    <row r="258" spans="1:5" x14ac:dyDescent="0.25">
      <c r="A258" t="s">
        <v>23</v>
      </c>
      <c r="B258">
        <v>20750114</v>
      </c>
      <c r="C258">
        <v>801</v>
      </c>
      <c r="D258">
        <v>3</v>
      </c>
      <c r="E258" s="13">
        <v>-32249000</v>
      </c>
    </row>
    <row r="259" spans="1:5" x14ac:dyDescent="0.25">
      <c r="A259" t="s">
        <v>23</v>
      </c>
      <c r="B259">
        <v>20750124</v>
      </c>
      <c r="C259">
        <v>801</v>
      </c>
      <c r="D259">
        <v>3</v>
      </c>
      <c r="E259" s="13">
        <v>37959000</v>
      </c>
    </row>
    <row r="260" spans="1:5" x14ac:dyDescent="0.25">
      <c r="A260" t="s">
        <v>23</v>
      </c>
      <c r="B260">
        <v>20750207</v>
      </c>
      <c r="C260">
        <v>701</v>
      </c>
      <c r="D260">
        <v>3</v>
      </c>
      <c r="E260" s="13">
        <v>-27283.200000000001</v>
      </c>
    </row>
    <row r="261" spans="1:5" x14ac:dyDescent="0.25">
      <c r="A261" t="s">
        <v>23</v>
      </c>
      <c r="B261">
        <v>20750218</v>
      </c>
      <c r="C261">
        <v>701</v>
      </c>
      <c r="D261">
        <v>3</v>
      </c>
      <c r="E261" s="13">
        <v>-701399.8</v>
      </c>
    </row>
    <row r="262" spans="1:5" x14ac:dyDescent="0.25">
      <c r="A262" t="s">
        <v>23</v>
      </c>
      <c r="B262">
        <v>20750221</v>
      </c>
      <c r="C262">
        <v>701</v>
      </c>
      <c r="D262">
        <v>3</v>
      </c>
      <c r="E262" s="13">
        <v>0</v>
      </c>
    </row>
    <row r="263" spans="1:5" x14ac:dyDescent="0.25">
      <c r="A263" t="s">
        <v>23</v>
      </c>
      <c r="B263">
        <v>20750304</v>
      </c>
      <c r="C263">
        <v>801</v>
      </c>
      <c r="D263">
        <v>3</v>
      </c>
      <c r="E263" s="13">
        <v>117435000</v>
      </c>
    </row>
    <row r="264" spans="1:5" x14ac:dyDescent="0.25">
      <c r="A264" t="s">
        <v>23</v>
      </c>
      <c r="B264">
        <v>20750321</v>
      </c>
      <c r="C264">
        <v>801</v>
      </c>
      <c r="D264">
        <v>3</v>
      </c>
      <c r="E264" s="13">
        <v>36530544</v>
      </c>
    </row>
    <row r="265" spans="1:5" x14ac:dyDescent="0.25">
      <c r="A265" t="s">
        <v>23</v>
      </c>
      <c r="B265">
        <v>20750331</v>
      </c>
      <c r="C265">
        <v>801</v>
      </c>
      <c r="D265">
        <v>3</v>
      </c>
      <c r="E265" s="13">
        <v>-222507777.81999999</v>
      </c>
    </row>
    <row r="266" spans="1:5" x14ac:dyDescent="0.25">
      <c r="A266" t="s">
        <v>23</v>
      </c>
      <c r="B266">
        <v>20750406</v>
      </c>
      <c r="C266">
        <v>801</v>
      </c>
      <c r="D266">
        <v>3</v>
      </c>
      <c r="E266" s="13">
        <v>-60486981.439999998</v>
      </c>
    </row>
    <row r="267" spans="1:5" x14ac:dyDescent="0.25">
      <c r="A267" t="s">
        <v>23</v>
      </c>
      <c r="B267">
        <v>20750427</v>
      </c>
      <c r="C267">
        <v>801</v>
      </c>
      <c r="D267">
        <v>3</v>
      </c>
      <c r="E267" s="13">
        <v>-26996752.379999999</v>
      </c>
    </row>
    <row r="268" spans="1:5" x14ac:dyDescent="0.25">
      <c r="A268" t="s">
        <v>23</v>
      </c>
      <c r="B268">
        <v>20750429</v>
      </c>
      <c r="C268">
        <v>801</v>
      </c>
      <c r="D268">
        <v>3</v>
      </c>
      <c r="E268" s="13">
        <v>-5513826.2000000002</v>
      </c>
    </row>
    <row r="269" spans="1:5" x14ac:dyDescent="0.25">
      <c r="A269" t="s">
        <v>23</v>
      </c>
      <c r="B269">
        <v>20750507</v>
      </c>
      <c r="C269">
        <v>801</v>
      </c>
      <c r="D269">
        <v>3</v>
      </c>
      <c r="E269" s="13">
        <v>-3629572.38</v>
      </c>
    </row>
    <row r="270" spans="1:5" x14ac:dyDescent="0.25">
      <c r="A270" t="s">
        <v>23</v>
      </c>
      <c r="B270">
        <v>20750528</v>
      </c>
      <c r="C270">
        <v>801</v>
      </c>
      <c r="D270">
        <v>3</v>
      </c>
      <c r="E270" s="13">
        <v>-1431328.03</v>
      </c>
    </row>
    <row r="271" spans="1:5" x14ac:dyDescent="0.25">
      <c r="A271" t="s">
        <v>23</v>
      </c>
      <c r="B271">
        <v>20740402</v>
      </c>
      <c r="C271">
        <v>801</v>
      </c>
      <c r="D271">
        <v>3</v>
      </c>
      <c r="E271" s="13">
        <v>13696924610.99</v>
      </c>
    </row>
    <row r="272" spans="1:5" x14ac:dyDescent="0.25">
      <c r="A272" t="s">
        <v>23</v>
      </c>
      <c r="B272">
        <v>20740422</v>
      </c>
      <c r="C272">
        <v>801</v>
      </c>
      <c r="D272">
        <v>3</v>
      </c>
      <c r="E272" s="13">
        <v>2999043333</v>
      </c>
    </row>
    <row r="273" spans="1:5" x14ac:dyDescent="0.25">
      <c r="A273" t="s">
        <v>23</v>
      </c>
      <c r="B273">
        <v>20740506</v>
      </c>
      <c r="C273">
        <v>801</v>
      </c>
      <c r="D273">
        <v>3</v>
      </c>
      <c r="E273" s="13">
        <v>2694948667</v>
      </c>
    </row>
    <row r="274" spans="1:5" x14ac:dyDescent="0.25">
      <c r="A274" t="s">
        <v>23</v>
      </c>
      <c r="B274">
        <v>20740527</v>
      </c>
      <c r="C274">
        <v>801</v>
      </c>
      <c r="D274">
        <v>3</v>
      </c>
      <c r="E274" s="13">
        <v>85960000</v>
      </c>
    </row>
    <row r="275" spans="1:5" x14ac:dyDescent="0.25">
      <c r="A275" t="s">
        <v>23</v>
      </c>
      <c r="B275">
        <v>20740623</v>
      </c>
      <c r="C275">
        <v>801</v>
      </c>
      <c r="D275">
        <v>3</v>
      </c>
      <c r="E275" s="13">
        <v>85889333</v>
      </c>
    </row>
    <row r="276" spans="1:5" x14ac:dyDescent="0.25">
      <c r="A276" t="s">
        <v>23</v>
      </c>
      <c r="B276">
        <v>20740625</v>
      </c>
      <c r="C276">
        <v>801</v>
      </c>
      <c r="D276">
        <v>3</v>
      </c>
      <c r="E276" s="13">
        <v>88831334</v>
      </c>
    </row>
    <row r="277" spans="1:5" x14ac:dyDescent="0.25">
      <c r="A277" t="s">
        <v>23</v>
      </c>
      <c r="B277">
        <v>20740803</v>
      </c>
      <c r="C277">
        <v>801</v>
      </c>
      <c r="D277">
        <v>3</v>
      </c>
      <c r="E277" s="13">
        <v>9143815267</v>
      </c>
    </row>
    <row r="278" spans="1:5" x14ac:dyDescent="0.25">
      <c r="A278" t="s">
        <v>23</v>
      </c>
      <c r="B278">
        <v>20740805</v>
      </c>
      <c r="C278">
        <v>801</v>
      </c>
      <c r="D278">
        <v>3</v>
      </c>
      <c r="E278" s="13">
        <v>7075041995.3000002</v>
      </c>
    </row>
    <row r="279" spans="1:5" x14ac:dyDescent="0.25">
      <c r="A279" t="s">
        <v>23</v>
      </c>
      <c r="B279">
        <v>20740807</v>
      </c>
      <c r="C279">
        <v>801</v>
      </c>
      <c r="D279">
        <v>3</v>
      </c>
      <c r="E279" s="13">
        <v>3516625667.0100002</v>
      </c>
    </row>
    <row r="280" spans="1:5" x14ac:dyDescent="0.25">
      <c r="A280" t="s">
        <v>23</v>
      </c>
      <c r="B280">
        <v>20740820</v>
      </c>
      <c r="C280">
        <v>801</v>
      </c>
      <c r="D280">
        <v>3</v>
      </c>
      <c r="E280" s="13">
        <v>798940333</v>
      </c>
    </row>
    <row r="281" spans="1:5" x14ac:dyDescent="0.25">
      <c r="A281" t="s">
        <v>23</v>
      </c>
      <c r="B281">
        <v>20740822</v>
      </c>
      <c r="C281">
        <v>801</v>
      </c>
      <c r="D281">
        <v>3</v>
      </c>
      <c r="E281" s="13">
        <v>0</v>
      </c>
    </row>
    <row r="282" spans="1:5" x14ac:dyDescent="0.25">
      <c r="A282" t="s">
        <v>23</v>
      </c>
      <c r="B282">
        <v>20740828</v>
      </c>
      <c r="C282">
        <v>801</v>
      </c>
      <c r="D282">
        <v>3</v>
      </c>
      <c r="E282" s="13">
        <v>3567912334</v>
      </c>
    </row>
    <row r="283" spans="1:5" x14ac:dyDescent="0.25">
      <c r="A283" t="s">
        <v>23</v>
      </c>
      <c r="B283">
        <v>20740905</v>
      </c>
      <c r="C283">
        <v>801</v>
      </c>
      <c r="D283">
        <v>3</v>
      </c>
      <c r="E283" s="13">
        <v>856370336</v>
      </c>
    </row>
    <row r="284" spans="1:5" x14ac:dyDescent="0.25">
      <c r="A284" t="s">
        <v>23</v>
      </c>
      <c r="B284">
        <v>20740919</v>
      </c>
      <c r="C284">
        <v>801</v>
      </c>
      <c r="D284">
        <v>3</v>
      </c>
      <c r="E284" s="13">
        <v>70655000</v>
      </c>
    </row>
    <row r="285" spans="1:5" x14ac:dyDescent="0.25">
      <c r="A285" t="s">
        <v>23</v>
      </c>
      <c r="B285">
        <v>20741024</v>
      </c>
      <c r="C285">
        <v>701</v>
      </c>
      <c r="D285">
        <v>3</v>
      </c>
      <c r="E285" s="13">
        <v>75000</v>
      </c>
    </row>
    <row r="286" spans="1:5" x14ac:dyDescent="0.25">
      <c r="A286" t="s">
        <v>23</v>
      </c>
      <c r="B286">
        <v>20741106</v>
      </c>
      <c r="C286">
        <v>701</v>
      </c>
      <c r="D286">
        <v>3</v>
      </c>
      <c r="E286" s="13">
        <v>114352</v>
      </c>
    </row>
    <row r="287" spans="1:5" x14ac:dyDescent="0.25">
      <c r="A287" t="s">
        <v>23</v>
      </c>
      <c r="B287">
        <v>20741108</v>
      </c>
      <c r="C287">
        <v>701</v>
      </c>
      <c r="D287">
        <v>3</v>
      </c>
      <c r="E287" s="13">
        <v>252957</v>
      </c>
    </row>
    <row r="288" spans="1:5" x14ac:dyDescent="0.25">
      <c r="A288" t="s">
        <v>23</v>
      </c>
      <c r="B288">
        <v>20741113</v>
      </c>
      <c r="C288">
        <v>701</v>
      </c>
      <c r="D288">
        <v>3</v>
      </c>
      <c r="E288" s="13">
        <v>306246.46999999997</v>
      </c>
    </row>
    <row r="289" spans="1:5" x14ac:dyDescent="0.25">
      <c r="A289" t="s">
        <v>23</v>
      </c>
      <c r="B289">
        <v>20741116</v>
      </c>
      <c r="C289">
        <v>701</v>
      </c>
      <c r="D289">
        <v>3</v>
      </c>
      <c r="E289" s="13">
        <v>601111</v>
      </c>
    </row>
    <row r="290" spans="1:5" x14ac:dyDescent="0.25">
      <c r="A290" t="s">
        <v>23</v>
      </c>
      <c r="B290">
        <v>20741209</v>
      </c>
      <c r="C290">
        <v>801</v>
      </c>
      <c r="D290">
        <v>3</v>
      </c>
      <c r="E290" s="13">
        <v>3487321369.3400002</v>
      </c>
    </row>
    <row r="291" spans="1:5" x14ac:dyDescent="0.25">
      <c r="A291" t="s">
        <v>23</v>
      </c>
      <c r="B291">
        <v>20741214</v>
      </c>
      <c r="C291">
        <v>701</v>
      </c>
      <c r="D291">
        <v>3</v>
      </c>
      <c r="E291" s="13">
        <v>2515517.33</v>
      </c>
    </row>
    <row r="292" spans="1:5" x14ac:dyDescent="0.25">
      <c r="A292" t="s">
        <v>23</v>
      </c>
      <c r="B292">
        <v>20741224</v>
      </c>
      <c r="C292">
        <v>801</v>
      </c>
      <c r="D292">
        <v>3</v>
      </c>
      <c r="E292" s="13">
        <v>144087000</v>
      </c>
    </row>
    <row r="293" spans="1:5" x14ac:dyDescent="0.25">
      <c r="A293" t="s">
        <v>23</v>
      </c>
      <c r="B293">
        <v>20741226</v>
      </c>
      <c r="C293">
        <v>701</v>
      </c>
      <c r="D293">
        <v>3</v>
      </c>
      <c r="E293" s="13">
        <v>3681660.21</v>
      </c>
    </row>
    <row r="294" spans="1:5" x14ac:dyDescent="0.25">
      <c r="A294" t="s">
        <v>23</v>
      </c>
      <c r="B294">
        <v>20741227</v>
      </c>
      <c r="C294">
        <v>801</v>
      </c>
      <c r="D294">
        <v>3</v>
      </c>
      <c r="E294" s="13">
        <v>1739283338</v>
      </c>
    </row>
    <row r="295" spans="1:5" x14ac:dyDescent="0.25">
      <c r="A295" t="s">
        <v>23</v>
      </c>
      <c r="B295">
        <v>20750111</v>
      </c>
      <c r="C295">
        <v>801</v>
      </c>
      <c r="D295">
        <v>3</v>
      </c>
      <c r="E295" s="13">
        <v>208150000</v>
      </c>
    </row>
    <row r="296" spans="1:5" x14ac:dyDescent="0.25">
      <c r="A296" t="s">
        <v>23</v>
      </c>
      <c r="B296">
        <v>20750112</v>
      </c>
      <c r="C296">
        <v>701</v>
      </c>
      <c r="D296">
        <v>3</v>
      </c>
      <c r="E296" s="13">
        <v>1421420</v>
      </c>
    </row>
    <row r="297" spans="1:5" x14ac:dyDescent="0.25">
      <c r="A297" t="s">
        <v>23</v>
      </c>
      <c r="B297">
        <v>20750119</v>
      </c>
      <c r="C297">
        <v>701</v>
      </c>
      <c r="D297">
        <v>3</v>
      </c>
      <c r="E297" s="13">
        <v>9111763</v>
      </c>
    </row>
    <row r="298" spans="1:5" x14ac:dyDescent="0.25">
      <c r="A298" t="s">
        <v>23</v>
      </c>
      <c r="B298">
        <v>20750121</v>
      </c>
      <c r="C298">
        <v>701</v>
      </c>
      <c r="D298">
        <v>3</v>
      </c>
      <c r="E298" s="13">
        <v>2020245</v>
      </c>
    </row>
    <row r="299" spans="1:5" x14ac:dyDescent="0.25">
      <c r="A299" t="s">
        <v>23</v>
      </c>
      <c r="B299">
        <v>20750127</v>
      </c>
      <c r="C299">
        <v>701</v>
      </c>
      <c r="D299">
        <v>3</v>
      </c>
      <c r="E299" s="13">
        <v>3790428.4</v>
      </c>
    </row>
    <row r="300" spans="1:5" x14ac:dyDescent="0.25">
      <c r="A300" t="s">
        <v>23</v>
      </c>
      <c r="B300">
        <v>20750204</v>
      </c>
      <c r="C300">
        <v>701</v>
      </c>
      <c r="D300">
        <v>3</v>
      </c>
      <c r="E300" s="13">
        <v>78870</v>
      </c>
    </row>
    <row r="301" spans="1:5" x14ac:dyDescent="0.25">
      <c r="A301" t="s">
        <v>23</v>
      </c>
      <c r="B301">
        <v>20750212</v>
      </c>
      <c r="C301">
        <v>701</v>
      </c>
      <c r="D301">
        <v>3</v>
      </c>
      <c r="E301" s="13">
        <v>-0.1</v>
      </c>
    </row>
    <row r="302" spans="1:5" x14ac:dyDescent="0.25">
      <c r="A302" t="s">
        <v>23</v>
      </c>
      <c r="B302">
        <v>20750213</v>
      </c>
      <c r="C302">
        <v>701</v>
      </c>
      <c r="D302">
        <v>3</v>
      </c>
      <c r="E302" s="13">
        <v>2978741</v>
      </c>
    </row>
    <row r="303" spans="1:5" x14ac:dyDescent="0.25">
      <c r="A303" t="s">
        <v>23</v>
      </c>
      <c r="B303">
        <v>20750217</v>
      </c>
      <c r="C303">
        <v>701</v>
      </c>
      <c r="D303">
        <v>3</v>
      </c>
      <c r="E303" s="13">
        <v>-2523530.9</v>
      </c>
    </row>
    <row r="304" spans="1:5" x14ac:dyDescent="0.25">
      <c r="A304" t="s">
        <v>23</v>
      </c>
      <c r="B304">
        <v>20750220</v>
      </c>
      <c r="C304">
        <v>701</v>
      </c>
      <c r="D304">
        <v>3</v>
      </c>
      <c r="E304" s="13">
        <v>-2080632.62</v>
      </c>
    </row>
    <row r="305" spans="1:5" x14ac:dyDescent="0.25">
      <c r="A305" t="s">
        <v>23</v>
      </c>
      <c r="B305">
        <v>20750223</v>
      </c>
      <c r="C305">
        <v>801</v>
      </c>
      <c r="D305">
        <v>3</v>
      </c>
      <c r="E305" s="13">
        <v>127258000</v>
      </c>
    </row>
    <row r="306" spans="1:5" x14ac:dyDescent="0.25">
      <c r="A306" t="s">
        <v>23</v>
      </c>
      <c r="B306">
        <v>20750305</v>
      </c>
      <c r="C306">
        <v>801</v>
      </c>
      <c r="D306">
        <v>3</v>
      </c>
      <c r="E306" s="13">
        <v>52554000</v>
      </c>
    </row>
    <row r="307" spans="1:5" x14ac:dyDescent="0.25">
      <c r="A307" t="s">
        <v>23</v>
      </c>
      <c r="B307">
        <v>20750314</v>
      </c>
      <c r="C307">
        <v>801</v>
      </c>
      <c r="D307">
        <v>3</v>
      </c>
      <c r="E307" s="13">
        <v>118466000</v>
      </c>
    </row>
    <row r="308" spans="1:5" x14ac:dyDescent="0.25">
      <c r="A308" t="s">
        <v>23</v>
      </c>
      <c r="B308">
        <v>20750315</v>
      </c>
      <c r="C308">
        <v>801</v>
      </c>
      <c r="D308">
        <v>3</v>
      </c>
      <c r="E308" s="13">
        <v>150327000</v>
      </c>
    </row>
    <row r="309" spans="1:5" x14ac:dyDescent="0.25">
      <c r="A309" t="s">
        <v>23</v>
      </c>
      <c r="B309">
        <v>20750315</v>
      </c>
      <c r="C309">
        <v>701</v>
      </c>
      <c r="D309">
        <v>3</v>
      </c>
      <c r="E309" s="13">
        <v>-15000</v>
      </c>
    </row>
    <row r="310" spans="1:5" x14ac:dyDescent="0.25">
      <c r="A310" t="s">
        <v>23</v>
      </c>
      <c r="B310">
        <v>20750320</v>
      </c>
      <c r="C310">
        <v>801</v>
      </c>
      <c r="D310">
        <v>3</v>
      </c>
      <c r="E310" s="13">
        <v>179305420</v>
      </c>
    </row>
    <row r="311" spans="1:5" x14ac:dyDescent="0.25">
      <c r="A311" t="s">
        <v>23</v>
      </c>
      <c r="B311">
        <v>20750413</v>
      </c>
      <c r="C311">
        <v>801</v>
      </c>
      <c r="D311">
        <v>3</v>
      </c>
      <c r="E311" s="13">
        <v>-43501504.469999999</v>
      </c>
    </row>
    <row r="312" spans="1:5" x14ac:dyDescent="0.25">
      <c r="A312" t="s">
        <v>23</v>
      </c>
      <c r="B312">
        <v>20750518</v>
      </c>
      <c r="C312">
        <v>801</v>
      </c>
      <c r="D312">
        <v>3</v>
      </c>
      <c r="E312" s="13">
        <v>-755700</v>
      </c>
    </row>
    <row r="313" spans="1:5" x14ac:dyDescent="0.25">
      <c r="A313" t="s">
        <v>23</v>
      </c>
      <c r="B313">
        <v>20750518</v>
      </c>
      <c r="C313">
        <v>701</v>
      </c>
      <c r="D313">
        <v>3</v>
      </c>
      <c r="E313" s="13">
        <v>0</v>
      </c>
    </row>
    <row r="314" spans="1:5" x14ac:dyDescent="0.25">
      <c r="A314" t="s">
        <v>23</v>
      </c>
      <c r="B314">
        <v>20750519</v>
      </c>
      <c r="C314">
        <v>701</v>
      </c>
      <c r="D314">
        <v>3</v>
      </c>
      <c r="E314" s="13">
        <v>0</v>
      </c>
    </row>
    <row r="315" spans="1:5" x14ac:dyDescent="0.25">
      <c r="A315" t="s">
        <v>23</v>
      </c>
      <c r="B315">
        <v>20750527</v>
      </c>
      <c r="C315">
        <v>801</v>
      </c>
      <c r="D315">
        <v>3</v>
      </c>
      <c r="E315" s="13">
        <v>0</v>
      </c>
    </row>
    <row r="316" spans="1:5" x14ac:dyDescent="0.25">
      <c r="A316" t="s">
        <v>23</v>
      </c>
      <c r="B316">
        <v>20750622</v>
      </c>
      <c r="C316">
        <v>801</v>
      </c>
      <c r="D316">
        <v>3</v>
      </c>
      <c r="E316" s="13">
        <v>-6685591.6600000001</v>
      </c>
    </row>
    <row r="317" spans="1:5" x14ac:dyDescent="0.25">
      <c r="A317" t="s">
        <v>23</v>
      </c>
      <c r="B317">
        <v>20740403</v>
      </c>
      <c r="C317">
        <v>801</v>
      </c>
      <c r="D317">
        <v>3</v>
      </c>
      <c r="E317" s="13">
        <v>6559898985.0100002</v>
      </c>
    </row>
    <row r="318" spans="1:5" x14ac:dyDescent="0.25">
      <c r="A318" t="s">
        <v>23</v>
      </c>
      <c r="B318">
        <v>20740409</v>
      </c>
      <c r="C318">
        <v>801</v>
      </c>
      <c r="D318">
        <v>3</v>
      </c>
      <c r="E318" s="13">
        <v>1430496333</v>
      </c>
    </row>
    <row r="319" spans="1:5" x14ac:dyDescent="0.25">
      <c r="A319" t="s">
        <v>23</v>
      </c>
      <c r="B319">
        <v>20740411</v>
      </c>
      <c r="C319">
        <v>801</v>
      </c>
      <c r="D319">
        <v>3</v>
      </c>
      <c r="E319" s="13">
        <v>872707667</v>
      </c>
    </row>
    <row r="320" spans="1:5" x14ac:dyDescent="0.25">
      <c r="A320" t="s">
        <v>23</v>
      </c>
      <c r="B320">
        <v>20740412</v>
      </c>
      <c r="C320">
        <v>801</v>
      </c>
      <c r="D320">
        <v>3</v>
      </c>
      <c r="E320" s="13">
        <v>4643179996</v>
      </c>
    </row>
    <row r="321" spans="1:5" x14ac:dyDescent="0.25">
      <c r="A321" t="s">
        <v>23</v>
      </c>
      <c r="B321">
        <v>20740415</v>
      </c>
      <c r="C321">
        <v>801</v>
      </c>
      <c r="D321">
        <v>3</v>
      </c>
      <c r="E321" s="13">
        <v>3114988666.6799998</v>
      </c>
    </row>
    <row r="322" spans="1:5" x14ac:dyDescent="0.25">
      <c r="A322" t="s">
        <v>23</v>
      </c>
      <c r="B322">
        <v>20740425</v>
      </c>
      <c r="C322">
        <v>801</v>
      </c>
      <c r="D322">
        <v>3</v>
      </c>
      <c r="E322" s="13">
        <v>1414528800</v>
      </c>
    </row>
    <row r="323" spans="1:5" x14ac:dyDescent="0.25">
      <c r="A323" t="s">
        <v>23</v>
      </c>
      <c r="B323">
        <v>20740505</v>
      </c>
      <c r="C323">
        <v>801</v>
      </c>
      <c r="D323">
        <v>3</v>
      </c>
      <c r="E323" s="13">
        <v>406864333</v>
      </c>
    </row>
    <row r="324" spans="1:5" x14ac:dyDescent="0.25">
      <c r="A324" t="s">
        <v>23</v>
      </c>
      <c r="B324">
        <v>20740513</v>
      </c>
      <c r="C324">
        <v>801</v>
      </c>
      <c r="D324">
        <v>3</v>
      </c>
      <c r="E324" s="13">
        <v>125666666</v>
      </c>
    </row>
    <row r="325" spans="1:5" x14ac:dyDescent="0.25">
      <c r="A325" t="s">
        <v>23</v>
      </c>
      <c r="B325">
        <v>20740519</v>
      </c>
      <c r="C325">
        <v>801</v>
      </c>
      <c r="D325">
        <v>3</v>
      </c>
      <c r="E325" s="13">
        <v>517358000</v>
      </c>
    </row>
    <row r="326" spans="1:5" x14ac:dyDescent="0.25">
      <c r="A326" t="s">
        <v>23</v>
      </c>
      <c r="B326">
        <v>20740526</v>
      </c>
      <c r="C326">
        <v>801</v>
      </c>
      <c r="D326">
        <v>3</v>
      </c>
      <c r="E326" s="13">
        <v>101157000</v>
      </c>
    </row>
    <row r="327" spans="1:5" x14ac:dyDescent="0.25">
      <c r="A327" t="s">
        <v>23</v>
      </c>
      <c r="B327">
        <v>20740722</v>
      </c>
      <c r="C327">
        <v>801</v>
      </c>
      <c r="D327">
        <v>3</v>
      </c>
      <c r="E327" s="13">
        <v>41077000</v>
      </c>
    </row>
    <row r="328" spans="1:5" x14ac:dyDescent="0.25">
      <c r="A328" t="s">
        <v>23</v>
      </c>
      <c r="B328">
        <v>20740813</v>
      </c>
      <c r="C328">
        <v>801</v>
      </c>
      <c r="D328">
        <v>3</v>
      </c>
      <c r="E328" s="13">
        <v>2573619261</v>
      </c>
    </row>
    <row r="329" spans="1:5" x14ac:dyDescent="0.25">
      <c r="A329" t="s">
        <v>23</v>
      </c>
      <c r="B329">
        <v>20740816</v>
      </c>
      <c r="C329">
        <v>801</v>
      </c>
      <c r="D329">
        <v>3</v>
      </c>
      <c r="E329" s="13">
        <v>64891333</v>
      </c>
    </row>
    <row r="330" spans="1:5" x14ac:dyDescent="0.25">
      <c r="A330" t="s">
        <v>23</v>
      </c>
      <c r="B330">
        <v>20740825</v>
      </c>
      <c r="C330">
        <v>801</v>
      </c>
      <c r="D330">
        <v>3</v>
      </c>
      <c r="E330" s="13">
        <v>57986000</v>
      </c>
    </row>
    <row r="331" spans="1:5" x14ac:dyDescent="0.25">
      <c r="A331" t="s">
        <v>23</v>
      </c>
      <c r="B331">
        <v>20740930</v>
      </c>
      <c r="C331">
        <v>801</v>
      </c>
      <c r="D331">
        <v>3</v>
      </c>
      <c r="E331" s="13">
        <v>0</v>
      </c>
    </row>
    <row r="332" spans="1:5" x14ac:dyDescent="0.25">
      <c r="A332" t="s">
        <v>23</v>
      </c>
      <c r="B332">
        <v>20741013</v>
      </c>
      <c r="C332">
        <v>801</v>
      </c>
      <c r="D332">
        <v>3</v>
      </c>
      <c r="E332" s="13">
        <v>1279334999</v>
      </c>
    </row>
    <row r="333" spans="1:5" x14ac:dyDescent="0.25">
      <c r="A333" t="s">
        <v>23</v>
      </c>
      <c r="B333">
        <v>20741113</v>
      </c>
      <c r="C333">
        <v>801</v>
      </c>
      <c r="D333">
        <v>3</v>
      </c>
      <c r="E333" s="13">
        <v>84051000</v>
      </c>
    </row>
    <row r="334" spans="1:5" x14ac:dyDescent="0.25">
      <c r="A334" t="s">
        <v>23</v>
      </c>
      <c r="B334">
        <v>20741121</v>
      </c>
      <c r="C334">
        <v>701</v>
      </c>
      <c r="D334">
        <v>3</v>
      </c>
      <c r="E334" s="13">
        <v>412800.7</v>
      </c>
    </row>
    <row r="335" spans="1:5" x14ac:dyDescent="0.25">
      <c r="A335" t="s">
        <v>23</v>
      </c>
      <c r="B335">
        <v>20741129</v>
      </c>
      <c r="C335">
        <v>701</v>
      </c>
      <c r="D335">
        <v>3</v>
      </c>
      <c r="E335" s="13">
        <v>898597.8</v>
      </c>
    </row>
    <row r="336" spans="1:5" x14ac:dyDescent="0.25">
      <c r="A336" t="s">
        <v>23</v>
      </c>
      <c r="B336">
        <v>20741202</v>
      </c>
      <c r="C336">
        <v>701</v>
      </c>
      <c r="D336">
        <v>3</v>
      </c>
      <c r="E336" s="13">
        <v>625443.1</v>
      </c>
    </row>
    <row r="337" spans="1:5" x14ac:dyDescent="0.25">
      <c r="A337" t="s">
        <v>23</v>
      </c>
      <c r="B337">
        <v>20741219</v>
      </c>
      <c r="C337">
        <v>701</v>
      </c>
      <c r="D337">
        <v>3</v>
      </c>
      <c r="E337" s="13">
        <v>4121605.58</v>
      </c>
    </row>
    <row r="338" spans="1:5" x14ac:dyDescent="0.25">
      <c r="A338" t="s">
        <v>23</v>
      </c>
      <c r="B338">
        <v>20741220</v>
      </c>
      <c r="C338">
        <v>701</v>
      </c>
      <c r="D338">
        <v>3</v>
      </c>
      <c r="E338" s="13">
        <v>3605380.9</v>
      </c>
    </row>
    <row r="339" spans="1:5" x14ac:dyDescent="0.25">
      <c r="A339" t="s">
        <v>23</v>
      </c>
      <c r="B339">
        <v>20741229</v>
      </c>
      <c r="C339">
        <v>801</v>
      </c>
      <c r="D339">
        <v>3</v>
      </c>
      <c r="E339" s="13">
        <v>817077666</v>
      </c>
    </row>
    <row r="340" spans="1:5" x14ac:dyDescent="0.25">
      <c r="A340" t="s">
        <v>23</v>
      </c>
      <c r="B340">
        <v>20741230</v>
      </c>
      <c r="C340">
        <v>701</v>
      </c>
      <c r="D340">
        <v>3</v>
      </c>
      <c r="E340" s="13">
        <v>3155991.9</v>
      </c>
    </row>
    <row r="341" spans="1:5" x14ac:dyDescent="0.25">
      <c r="A341" t="s">
        <v>23</v>
      </c>
      <c r="B341">
        <v>20750102</v>
      </c>
      <c r="C341">
        <v>801</v>
      </c>
      <c r="D341">
        <v>3</v>
      </c>
      <c r="E341" s="13">
        <v>517370000</v>
      </c>
    </row>
    <row r="342" spans="1:5" x14ac:dyDescent="0.25">
      <c r="A342" t="s">
        <v>23</v>
      </c>
      <c r="B342">
        <v>20750103</v>
      </c>
      <c r="C342">
        <v>701</v>
      </c>
      <c r="D342">
        <v>3</v>
      </c>
      <c r="E342" s="13">
        <v>3799244.72</v>
      </c>
    </row>
    <row r="343" spans="1:5" x14ac:dyDescent="0.25">
      <c r="A343" t="s">
        <v>23</v>
      </c>
      <c r="B343">
        <v>20750105</v>
      </c>
      <c r="C343">
        <v>701</v>
      </c>
      <c r="D343">
        <v>3</v>
      </c>
      <c r="E343" s="13">
        <v>2135842</v>
      </c>
    </row>
    <row r="344" spans="1:5" x14ac:dyDescent="0.25">
      <c r="A344" t="s">
        <v>23</v>
      </c>
      <c r="B344">
        <v>20750106</v>
      </c>
      <c r="C344">
        <v>701</v>
      </c>
      <c r="D344">
        <v>3</v>
      </c>
      <c r="E344" s="13">
        <v>-31376</v>
      </c>
    </row>
    <row r="345" spans="1:5" x14ac:dyDescent="0.25">
      <c r="A345" t="s">
        <v>23</v>
      </c>
      <c r="B345">
        <v>20750110</v>
      </c>
      <c r="C345">
        <v>801</v>
      </c>
      <c r="D345">
        <v>3</v>
      </c>
      <c r="E345" s="13">
        <v>279298001</v>
      </c>
    </row>
    <row r="346" spans="1:5" x14ac:dyDescent="0.25">
      <c r="A346" t="s">
        <v>23</v>
      </c>
      <c r="B346">
        <v>20750113</v>
      </c>
      <c r="C346">
        <v>701</v>
      </c>
      <c r="D346">
        <v>3</v>
      </c>
      <c r="E346" s="13">
        <v>10945783</v>
      </c>
    </row>
    <row r="347" spans="1:5" x14ac:dyDescent="0.25">
      <c r="A347" t="s">
        <v>23</v>
      </c>
      <c r="B347">
        <v>20750123</v>
      </c>
      <c r="C347">
        <v>701</v>
      </c>
      <c r="D347">
        <v>3</v>
      </c>
      <c r="E347" s="13">
        <v>2200000</v>
      </c>
    </row>
    <row r="348" spans="1:5" x14ac:dyDescent="0.25">
      <c r="A348" t="s">
        <v>23</v>
      </c>
      <c r="B348">
        <v>20750126</v>
      </c>
      <c r="C348">
        <v>701</v>
      </c>
      <c r="D348">
        <v>3</v>
      </c>
      <c r="E348" s="13">
        <v>139355</v>
      </c>
    </row>
    <row r="349" spans="1:5" x14ac:dyDescent="0.25">
      <c r="A349" t="s">
        <v>23</v>
      </c>
      <c r="B349">
        <v>20750126</v>
      </c>
      <c r="C349">
        <v>801</v>
      </c>
      <c r="D349">
        <v>3</v>
      </c>
      <c r="E349" s="13">
        <v>694669000</v>
      </c>
    </row>
    <row r="350" spans="1:5" x14ac:dyDescent="0.25">
      <c r="A350" t="s">
        <v>23</v>
      </c>
      <c r="B350">
        <v>20750202</v>
      </c>
      <c r="C350">
        <v>701</v>
      </c>
      <c r="D350">
        <v>3</v>
      </c>
      <c r="E350" s="13">
        <v>611112</v>
      </c>
    </row>
    <row r="351" spans="1:5" x14ac:dyDescent="0.25">
      <c r="A351" t="s">
        <v>23</v>
      </c>
      <c r="B351">
        <v>20750211</v>
      </c>
      <c r="C351">
        <v>801</v>
      </c>
      <c r="D351">
        <v>3</v>
      </c>
      <c r="E351" s="13">
        <v>270662000</v>
      </c>
    </row>
    <row r="352" spans="1:5" x14ac:dyDescent="0.25">
      <c r="A352" t="s">
        <v>23</v>
      </c>
      <c r="B352">
        <v>20750215</v>
      </c>
      <c r="C352">
        <v>801</v>
      </c>
      <c r="D352">
        <v>3</v>
      </c>
      <c r="E352" s="13">
        <v>122340000</v>
      </c>
    </row>
    <row r="353" spans="1:5" x14ac:dyDescent="0.25">
      <c r="A353" t="s">
        <v>23</v>
      </c>
      <c r="B353">
        <v>20750227</v>
      </c>
      <c r="C353">
        <v>701</v>
      </c>
      <c r="D353">
        <v>3</v>
      </c>
      <c r="E353" s="13">
        <v>449439814</v>
      </c>
    </row>
    <row r="354" spans="1:5" x14ac:dyDescent="0.25">
      <c r="A354" t="s">
        <v>23</v>
      </c>
      <c r="B354">
        <v>20750230</v>
      </c>
      <c r="C354">
        <v>801</v>
      </c>
      <c r="D354">
        <v>3</v>
      </c>
      <c r="E354" s="13">
        <v>2750000</v>
      </c>
    </row>
    <row r="355" spans="1:5" x14ac:dyDescent="0.25">
      <c r="A355" t="s">
        <v>23</v>
      </c>
      <c r="B355">
        <v>20750306</v>
      </c>
      <c r="C355">
        <v>801</v>
      </c>
      <c r="D355">
        <v>3</v>
      </c>
      <c r="E355" s="13">
        <v>69366000</v>
      </c>
    </row>
    <row r="356" spans="1:5" x14ac:dyDescent="0.25">
      <c r="A356" t="s">
        <v>23</v>
      </c>
      <c r="B356">
        <v>20750308</v>
      </c>
      <c r="C356">
        <v>801</v>
      </c>
      <c r="D356">
        <v>3</v>
      </c>
      <c r="E356" s="13">
        <v>53498000</v>
      </c>
    </row>
    <row r="357" spans="1:5" x14ac:dyDescent="0.25">
      <c r="A357" t="s">
        <v>23</v>
      </c>
      <c r="B357">
        <v>20750312</v>
      </c>
      <c r="C357">
        <v>701</v>
      </c>
      <c r="D357">
        <v>3</v>
      </c>
      <c r="E357" s="13">
        <v>-17633013.82</v>
      </c>
    </row>
    <row r="358" spans="1:5" x14ac:dyDescent="0.25">
      <c r="A358" t="s">
        <v>23</v>
      </c>
      <c r="B358">
        <v>20750401</v>
      </c>
      <c r="C358">
        <v>801</v>
      </c>
      <c r="D358">
        <v>3</v>
      </c>
      <c r="E358" s="13">
        <v>-375636926.44999999</v>
      </c>
    </row>
    <row r="359" spans="1:5" x14ac:dyDescent="0.25">
      <c r="A359" t="s">
        <v>23</v>
      </c>
      <c r="B359">
        <v>20750404</v>
      </c>
      <c r="C359">
        <v>801</v>
      </c>
      <c r="D359">
        <v>3</v>
      </c>
      <c r="E359" s="13">
        <v>-89890087.840000004</v>
      </c>
    </row>
    <row r="360" spans="1:5" x14ac:dyDescent="0.25">
      <c r="A360" t="s">
        <v>23</v>
      </c>
      <c r="B360">
        <v>20750409</v>
      </c>
      <c r="C360">
        <v>801</v>
      </c>
      <c r="D360">
        <v>3</v>
      </c>
      <c r="E360" s="13">
        <v>-17647863.039999999</v>
      </c>
    </row>
    <row r="361" spans="1:5" x14ac:dyDescent="0.25">
      <c r="A361" t="s">
        <v>23</v>
      </c>
      <c r="B361">
        <v>20750420</v>
      </c>
      <c r="C361">
        <v>801</v>
      </c>
      <c r="D361">
        <v>3</v>
      </c>
      <c r="E361" s="13">
        <v>0</v>
      </c>
    </row>
    <row r="362" spans="1:5" x14ac:dyDescent="0.25">
      <c r="A362" t="s">
        <v>23</v>
      </c>
      <c r="B362">
        <v>20750428</v>
      </c>
      <c r="C362">
        <v>801</v>
      </c>
      <c r="D362">
        <v>3</v>
      </c>
      <c r="E362" s="13">
        <v>-7627396.75</v>
      </c>
    </row>
    <row r="363" spans="1:5" x14ac:dyDescent="0.25">
      <c r="A363" t="s">
        <v>23</v>
      </c>
      <c r="B363">
        <v>20750626</v>
      </c>
      <c r="C363">
        <v>801</v>
      </c>
      <c r="D363">
        <v>3</v>
      </c>
      <c r="E363" s="13">
        <v>-1915740</v>
      </c>
    </row>
    <row r="364" spans="1:5" x14ac:dyDescent="0.25">
      <c r="A364" t="s">
        <v>22</v>
      </c>
      <c r="B364">
        <v>20730406</v>
      </c>
      <c r="D364">
        <v>3</v>
      </c>
      <c r="E364" s="13">
        <v>4470945</v>
      </c>
    </row>
    <row r="365" spans="1:5" x14ac:dyDescent="0.25">
      <c r="A365" t="s">
        <v>22</v>
      </c>
      <c r="B365">
        <v>20730425</v>
      </c>
      <c r="D365">
        <v>3</v>
      </c>
      <c r="E365" s="13">
        <v>123037291.98</v>
      </c>
    </row>
    <row r="366" spans="1:5" x14ac:dyDescent="0.25">
      <c r="A366" t="s">
        <v>22</v>
      </c>
      <c r="B366">
        <v>20730505</v>
      </c>
      <c r="D366">
        <v>3</v>
      </c>
      <c r="E366" s="13">
        <v>1230482123.72</v>
      </c>
    </row>
    <row r="367" spans="1:5" x14ac:dyDescent="0.25">
      <c r="A367" t="s">
        <v>22</v>
      </c>
      <c r="B367">
        <v>20730514</v>
      </c>
      <c r="D367">
        <v>3</v>
      </c>
      <c r="E367" s="13">
        <v>1575265555.6199999</v>
      </c>
    </row>
    <row r="368" spans="1:5" x14ac:dyDescent="0.25">
      <c r="A368" t="s">
        <v>22</v>
      </c>
      <c r="B368">
        <v>20730525</v>
      </c>
      <c r="D368">
        <v>3</v>
      </c>
      <c r="E368" s="13">
        <v>136649393.47</v>
      </c>
    </row>
    <row r="369" spans="1:5" x14ac:dyDescent="0.25">
      <c r="A369" t="s">
        <v>22</v>
      </c>
      <c r="B369">
        <v>20730609</v>
      </c>
      <c r="D369">
        <v>3</v>
      </c>
      <c r="E369" s="13">
        <v>6016123194.0699997</v>
      </c>
    </row>
    <row r="370" spans="1:5" x14ac:dyDescent="0.25">
      <c r="A370" t="s">
        <v>22</v>
      </c>
      <c r="B370">
        <v>20730613</v>
      </c>
      <c r="D370">
        <v>3</v>
      </c>
      <c r="E370" s="13">
        <v>5917484099.2600002</v>
      </c>
    </row>
    <row r="371" spans="1:5" x14ac:dyDescent="0.25">
      <c r="A371" t="s">
        <v>22</v>
      </c>
      <c r="B371">
        <v>20730620</v>
      </c>
      <c r="D371">
        <v>3</v>
      </c>
      <c r="E371" s="13">
        <v>845603018.82000005</v>
      </c>
    </row>
    <row r="372" spans="1:5" x14ac:dyDescent="0.25">
      <c r="A372" t="s">
        <v>22</v>
      </c>
      <c r="B372">
        <v>20730621</v>
      </c>
      <c r="D372">
        <v>3</v>
      </c>
      <c r="E372" s="13">
        <v>87943239.400000006</v>
      </c>
    </row>
    <row r="373" spans="1:5" x14ac:dyDescent="0.25">
      <c r="A373" t="s">
        <v>22</v>
      </c>
      <c r="B373">
        <v>20730711</v>
      </c>
      <c r="D373">
        <v>3</v>
      </c>
      <c r="E373" s="13">
        <v>895532429.79999995</v>
      </c>
    </row>
    <row r="374" spans="1:5" x14ac:dyDescent="0.25">
      <c r="A374" t="s">
        <v>22</v>
      </c>
      <c r="B374">
        <v>20730729</v>
      </c>
      <c r="D374">
        <v>3</v>
      </c>
      <c r="E374" s="13">
        <v>1442599549.21</v>
      </c>
    </row>
    <row r="375" spans="1:5" x14ac:dyDescent="0.25">
      <c r="A375" t="s">
        <v>22</v>
      </c>
      <c r="B375">
        <v>20730810</v>
      </c>
      <c r="D375">
        <v>3</v>
      </c>
      <c r="E375" s="13">
        <v>371481448.87</v>
      </c>
    </row>
    <row r="376" spans="1:5" x14ac:dyDescent="0.25">
      <c r="A376" t="s">
        <v>22</v>
      </c>
      <c r="B376">
        <v>20730812</v>
      </c>
      <c r="D376">
        <v>3</v>
      </c>
      <c r="E376" s="13">
        <v>439176959.95999998</v>
      </c>
    </row>
    <row r="377" spans="1:5" x14ac:dyDescent="0.25">
      <c r="A377" t="s">
        <v>22</v>
      </c>
      <c r="B377">
        <v>20730813</v>
      </c>
      <c r="D377">
        <v>3</v>
      </c>
      <c r="E377" s="13">
        <v>826494375.26999998</v>
      </c>
    </row>
    <row r="378" spans="1:5" x14ac:dyDescent="0.25">
      <c r="A378" t="s">
        <v>22</v>
      </c>
      <c r="B378">
        <v>20730815</v>
      </c>
      <c r="D378">
        <v>3</v>
      </c>
      <c r="E378" s="13">
        <v>506109143.12</v>
      </c>
    </row>
    <row r="379" spans="1:5" x14ac:dyDescent="0.25">
      <c r="A379" t="s">
        <v>22</v>
      </c>
      <c r="B379">
        <v>20730819</v>
      </c>
      <c r="D379">
        <v>3</v>
      </c>
      <c r="E379" s="13">
        <v>1067095732.13</v>
      </c>
    </row>
    <row r="380" spans="1:5" x14ac:dyDescent="0.25">
      <c r="A380" t="s">
        <v>22</v>
      </c>
      <c r="B380">
        <v>20730826</v>
      </c>
      <c r="D380">
        <v>3</v>
      </c>
      <c r="E380" s="13">
        <v>1962167162.23</v>
      </c>
    </row>
    <row r="381" spans="1:5" x14ac:dyDescent="0.25">
      <c r="A381" t="s">
        <v>22</v>
      </c>
      <c r="B381">
        <v>20730828</v>
      </c>
      <c r="D381">
        <v>3</v>
      </c>
      <c r="E381" s="13">
        <v>22917720.75</v>
      </c>
    </row>
    <row r="382" spans="1:5" x14ac:dyDescent="0.25">
      <c r="A382" t="s">
        <v>22</v>
      </c>
      <c r="B382">
        <v>20730902</v>
      </c>
      <c r="D382">
        <v>3</v>
      </c>
      <c r="E382" s="13">
        <v>-87126</v>
      </c>
    </row>
    <row r="383" spans="1:5" x14ac:dyDescent="0.25">
      <c r="A383" t="s">
        <v>22</v>
      </c>
      <c r="B383">
        <v>20730905</v>
      </c>
      <c r="D383">
        <v>3</v>
      </c>
      <c r="E383" s="13">
        <v>1679509480.05</v>
      </c>
    </row>
    <row r="384" spans="1:5" x14ac:dyDescent="0.25">
      <c r="A384" t="s">
        <v>22</v>
      </c>
      <c r="B384">
        <v>20730913</v>
      </c>
      <c r="D384">
        <v>3</v>
      </c>
      <c r="E384" s="13">
        <v>864958620.23000002</v>
      </c>
    </row>
    <row r="385" spans="1:5" x14ac:dyDescent="0.25">
      <c r="A385" t="s">
        <v>22</v>
      </c>
      <c r="B385">
        <v>20730914</v>
      </c>
      <c r="D385">
        <v>3</v>
      </c>
      <c r="E385" s="13">
        <v>1885432332.9000001</v>
      </c>
    </row>
    <row r="386" spans="1:5" x14ac:dyDescent="0.25">
      <c r="A386" t="s">
        <v>22</v>
      </c>
      <c r="B386">
        <v>20730921</v>
      </c>
      <c r="D386">
        <v>3</v>
      </c>
      <c r="E386" s="13">
        <v>1263768571.6400001</v>
      </c>
    </row>
    <row r="387" spans="1:5" x14ac:dyDescent="0.25">
      <c r="A387" t="s">
        <v>22</v>
      </c>
      <c r="B387">
        <v>20731014</v>
      </c>
      <c r="D387">
        <v>3</v>
      </c>
      <c r="E387" s="13">
        <v>385439446.49000001</v>
      </c>
    </row>
    <row r="388" spans="1:5" x14ac:dyDescent="0.25">
      <c r="A388" t="s">
        <v>22</v>
      </c>
      <c r="B388">
        <v>20731015</v>
      </c>
      <c r="D388">
        <v>3</v>
      </c>
      <c r="E388" s="13">
        <v>6020857</v>
      </c>
    </row>
    <row r="389" spans="1:5" x14ac:dyDescent="0.25">
      <c r="A389" t="s">
        <v>22</v>
      </c>
      <c r="B389">
        <v>20731019</v>
      </c>
      <c r="D389">
        <v>3</v>
      </c>
      <c r="E389" s="13">
        <v>926976009.35000002</v>
      </c>
    </row>
    <row r="390" spans="1:5" x14ac:dyDescent="0.25">
      <c r="A390" t="s">
        <v>22</v>
      </c>
      <c r="B390">
        <v>20731023</v>
      </c>
      <c r="D390">
        <v>3</v>
      </c>
      <c r="E390" s="13">
        <v>2037581115.99</v>
      </c>
    </row>
    <row r="391" spans="1:5" x14ac:dyDescent="0.25">
      <c r="A391" t="s">
        <v>22</v>
      </c>
      <c r="B391">
        <v>20731105</v>
      </c>
      <c r="D391">
        <v>3</v>
      </c>
      <c r="E391" s="13">
        <v>1462648980.5699999</v>
      </c>
    </row>
    <row r="392" spans="1:5" x14ac:dyDescent="0.25">
      <c r="A392" t="s">
        <v>22</v>
      </c>
      <c r="B392">
        <v>20731106</v>
      </c>
      <c r="D392">
        <v>3</v>
      </c>
      <c r="E392" s="13">
        <v>1900448739.9100001</v>
      </c>
    </row>
    <row r="393" spans="1:5" x14ac:dyDescent="0.25">
      <c r="A393" t="s">
        <v>22</v>
      </c>
      <c r="B393">
        <v>20731107</v>
      </c>
      <c r="D393">
        <v>3</v>
      </c>
      <c r="E393" s="13">
        <v>12441789.76</v>
      </c>
    </row>
    <row r="394" spans="1:5" x14ac:dyDescent="0.25">
      <c r="A394" t="s">
        <v>22</v>
      </c>
      <c r="B394">
        <v>20731110</v>
      </c>
      <c r="D394">
        <v>3</v>
      </c>
      <c r="E394" s="13">
        <v>2125365990.4000001</v>
      </c>
    </row>
    <row r="395" spans="1:5" x14ac:dyDescent="0.25">
      <c r="A395" t="s">
        <v>22</v>
      </c>
      <c r="B395">
        <v>20731113</v>
      </c>
      <c r="D395">
        <v>3</v>
      </c>
      <c r="E395" s="13">
        <v>50000</v>
      </c>
    </row>
    <row r="396" spans="1:5" x14ac:dyDescent="0.25">
      <c r="A396" t="s">
        <v>22</v>
      </c>
      <c r="B396">
        <v>20731115</v>
      </c>
      <c r="D396">
        <v>3</v>
      </c>
      <c r="E396" s="13">
        <v>622862303.23000002</v>
      </c>
    </row>
    <row r="397" spans="1:5" x14ac:dyDescent="0.25">
      <c r="A397" t="s">
        <v>22</v>
      </c>
      <c r="B397">
        <v>20731122</v>
      </c>
      <c r="D397">
        <v>3</v>
      </c>
      <c r="E397" s="13">
        <v>2043686175.45</v>
      </c>
    </row>
    <row r="398" spans="1:5" x14ac:dyDescent="0.25">
      <c r="A398" t="s">
        <v>22</v>
      </c>
      <c r="B398">
        <v>20731126</v>
      </c>
      <c r="D398">
        <v>3</v>
      </c>
      <c r="E398" s="13">
        <v>4808485722.1199999</v>
      </c>
    </row>
    <row r="399" spans="1:5" x14ac:dyDescent="0.25">
      <c r="A399" t="s">
        <v>22</v>
      </c>
      <c r="B399">
        <v>20731128</v>
      </c>
      <c r="D399">
        <v>3</v>
      </c>
      <c r="E399" s="13">
        <v>20561565.260000002</v>
      </c>
    </row>
    <row r="400" spans="1:5" x14ac:dyDescent="0.25">
      <c r="A400" t="s">
        <v>22</v>
      </c>
      <c r="B400">
        <v>20731130</v>
      </c>
      <c r="D400">
        <v>3</v>
      </c>
      <c r="E400" s="13">
        <v>2255941831.9699998</v>
      </c>
    </row>
    <row r="401" spans="1:5" x14ac:dyDescent="0.25">
      <c r="A401" t="s">
        <v>22</v>
      </c>
      <c r="B401">
        <v>20731206</v>
      </c>
      <c r="D401">
        <v>3</v>
      </c>
      <c r="E401" s="13">
        <v>281672425.42000002</v>
      </c>
    </row>
    <row r="402" spans="1:5" x14ac:dyDescent="0.25">
      <c r="A402" t="s">
        <v>22</v>
      </c>
      <c r="B402">
        <v>20731207</v>
      </c>
      <c r="D402">
        <v>3</v>
      </c>
      <c r="E402" s="13">
        <v>545575442.66999996</v>
      </c>
    </row>
    <row r="403" spans="1:5" x14ac:dyDescent="0.25">
      <c r="A403" t="s">
        <v>22</v>
      </c>
      <c r="B403">
        <v>20731211</v>
      </c>
      <c r="D403">
        <v>3</v>
      </c>
      <c r="E403" s="13">
        <v>235576754.68000001</v>
      </c>
    </row>
    <row r="404" spans="1:5" x14ac:dyDescent="0.25">
      <c r="A404" t="s">
        <v>22</v>
      </c>
      <c r="B404">
        <v>20731222</v>
      </c>
      <c r="D404">
        <v>3</v>
      </c>
      <c r="E404" s="13">
        <v>1156673988.4400001</v>
      </c>
    </row>
    <row r="405" spans="1:5" x14ac:dyDescent="0.25">
      <c r="A405" t="s">
        <v>22</v>
      </c>
      <c r="B405">
        <v>20731225</v>
      </c>
      <c r="D405">
        <v>3</v>
      </c>
      <c r="E405" s="13">
        <v>2707942373.54</v>
      </c>
    </row>
    <row r="406" spans="1:5" x14ac:dyDescent="0.25">
      <c r="A406" t="s">
        <v>22</v>
      </c>
      <c r="B406">
        <v>20731229</v>
      </c>
      <c r="D406">
        <v>3</v>
      </c>
      <c r="E406" s="13">
        <v>2964445550.8000002</v>
      </c>
    </row>
    <row r="407" spans="1:5" x14ac:dyDescent="0.25">
      <c r="A407" t="s">
        <v>22</v>
      </c>
      <c r="B407">
        <v>20740106</v>
      </c>
      <c r="D407">
        <v>3</v>
      </c>
      <c r="E407" s="13">
        <v>2282479690.9400001</v>
      </c>
    </row>
    <row r="408" spans="1:5" x14ac:dyDescent="0.25">
      <c r="A408" t="s">
        <v>22</v>
      </c>
      <c r="B408">
        <v>20740111</v>
      </c>
      <c r="D408">
        <v>3</v>
      </c>
      <c r="E408" s="13">
        <v>2185904533.0500002</v>
      </c>
    </row>
    <row r="409" spans="1:5" x14ac:dyDescent="0.25">
      <c r="A409" t="s">
        <v>22</v>
      </c>
      <c r="B409">
        <v>20740201</v>
      </c>
      <c r="D409">
        <v>3</v>
      </c>
      <c r="E409" s="13">
        <v>1119597209.05</v>
      </c>
    </row>
    <row r="410" spans="1:5" x14ac:dyDescent="0.25">
      <c r="A410" t="s">
        <v>22</v>
      </c>
      <c r="B410">
        <v>20740205</v>
      </c>
      <c r="D410">
        <v>3</v>
      </c>
      <c r="E410" s="13">
        <v>181574148.97</v>
      </c>
    </row>
    <row r="411" spans="1:5" x14ac:dyDescent="0.25">
      <c r="A411" t="s">
        <v>22</v>
      </c>
      <c r="B411">
        <v>20740207</v>
      </c>
      <c r="D411">
        <v>3</v>
      </c>
      <c r="E411" s="13">
        <v>2426380011.5</v>
      </c>
    </row>
    <row r="412" spans="1:5" x14ac:dyDescent="0.25">
      <c r="A412" t="s">
        <v>22</v>
      </c>
      <c r="B412">
        <v>20740210</v>
      </c>
      <c r="D412">
        <v>3</v>
      </c>
      <c r="E412" s="13">
        <v>2153943989.2399998</v>
      </c>
    </row>
    <row r="413" spans="1:5" x14ac:dyDescent="0.25">
      <c r="A413" t="s">
        <v>22</v>
      </c>
      <c r="B413">
        <v>20740221</v>
      </c>
      <c r="D413">
        <v>3</v>
      </c>
      <c r="E413" s="13">
        <v>2456675903.6300001</v>
      </c>
    </row>
    <row r="414" spans="1:5" x14ac:dyDescent="0.25">
      <c r="A414" t="s">
        <v>22</v>
      </c>
      <c r="B414">
        <v>20740224</v>
      </c>
      <c r="D414">
        <v>3</v>
      </c>
      <c r="E414" s="13">
        <v>2208595545.5300002</v>
      </c>
    </row>
    <row r="415" spans="1:5" x14ac:dyDescent="0.25">
      <c r="A415" t="s">
        <v>22</v>
      </c>
      <c r="B415">
        <v>20740306</v>
      </c>
      <c r="D415">
        <v>3</v>
      </c>
      <c r="E415" s="13">
        <v>1874703609.1500001</v>
      </c>
    </row>
    <row r="416" spans="1:5" x14ac:dyDescent="0.25">
      <c r="A416" t="s">
        <v>22</v>
      </c>
      <c r="B416">
        <v>20740311</v>
      </c>
      <c r="D416">
        <v>3</v>
      </c>
      <c r="E416" s="13">
        <v>1979441825.99</v>
      </c>
    </row>
    <row r="417" spans="1:5" x14ac:dyDescent="0.25">
      <c r="A417" t="s">
        <v>22</v>
      </c>
      <c r="B417">
        <v>20740314</v>
      </c>
      <c r="D417">
        <v>3</v>
      </c>
      <c r="E417" s="13">
        <v>2622197922.9400001</v>
      </c>
    </row>
    <row r="418" spans="1:5" x14ac:dyDescent="0.25">
      <c r="A418" t="s">
        <v>22</v>
      </c>
      <c r="B418">
        <v>20740315</v>
      </c>
      <c r="D418">
        <v>3</v>
      </c>
      <c r="E418" s="13">
        <v>1783277265.24</v>
      </c>
    </row>
    <row r="419" spans="1:5" x14ac:dyDescent="0.25">
      <c r="A419" t="s">
        <v>22</v>
      </c>
      <c r="B419">
        <v>20740402</v>
      </c>
      <c r="D419">
        <v>3</v>
      </c>
      <c r="E419" s="13">
        <v>-55907881.600000001</v>
      </c>
    </row>
    <row r="420" spans="1:5" x14ac:dyDescent="0.25">
      <c r="A420" t="s">
        <v>23</v>
      </c>
      <c r="B420">
        <v>20740405</v>
      </c>
      <c r="D420">
        <v>3</v>
      </c>
      <c r="E420" s="13">
        <v>3492375</v>
      </c>
    </row>
    <row r="421" spans="1:5" x14ac:dyDescent="0.25">
      <c r="A421" t="s">
        <v>22</v>
      </c>
      <c r="B421">
        <v>20740406</v>
      </c>
      <c r="D421">
        <v>3</v>
      </c>
      <c r="E421" s="13">
        <v>-5547631.9199999999</v>
      </c>
    </row>
    <row r="422" spans="1:5" x14ac:dyDescent="0.25">
      <c r="A422" t="s">
        <v>22</v>
      </c>
      <c r="B422">
        <v>20740409</v>
      </c>
      <c r="D422">
        <v>3</v>
      </c>
      <c r="E422" s="13">
        <v>18078855</v>
      </c>
    </row>
    <row r="423" spans="1:5" x14ac:dyDescent="0.25">
      <c r="A423" t="s">
        <v>22</v>
      </c>
      <c r="B423">
        <v>20740415</v>
      </c>
      <c r="D423">
        <v>3</v>
      </c>
      <c r="E423" s="13">
        <v>32488231.600000001</v>
      </c>
    </row>
    <row r="424" spans="1:5" x14ac:dyDescent="0.25">
      <c r="A424" t="s">
        <v>23</v>
      </c>
      <c r="B424">
        <v>20740417</v>
      </c>
      <c r="D424">
        <v>3</v>
      </c>
      <c r="E424" s="13">
        <v>21067727.640000001</v>
      </c>
    </row>
    <row r="425" spans="1:5" x14ac:dyDescent="0.25">
      <c r="A425" t="s">
        <v>23</v>
      </c>
      <c r="B425">
        <v>20740430</v>
      </c>
      <c r="D425">
        <v>3</v>
      </c>
      <c r="E425" s="13">
        <v>3291988.6</v>
      </c>
    </row>
    <row r="426" spans="1:5" x14ac:dyDescent="0.25">
      <c r="A426" t="s">
        <v>23</v>
      </c>
      <c r="B426">
        <v>20740501</v>
      </c>
      <c r="D426">
        <v>3</v>
      </c>
      <c r="E426" s="13">
        <v>766012407.38</v>
      </c>
    </row>
    <row r="427" spans="1:5" x14ac:dyDescent="0.25">
      <c r="A427" t="s">
        <v>22</v>
      </c>
      <c r="B427">
        <v>20740503</v>
      </c>
      <c r="D427">
        <v>3</v>
      </c>
      <c r="E427" s="13">
        <v>-108125</v>
      </c>
    </row>
    <row r="428" spans="1:5" x14ac:dyDescent="0.25">
      <c r="A428" t="s">
        <v>22</v>
      </c>
      <c r="B428">
        <v>20740504</v>
      </c>
      <c r="D428">
        <v>3</v>
      </c>
      <c r="E428" s="13">
        <v>-45403088.399999999</v>
      </c>
    </row>
    <row r="429" spans="1:5" x14ac:dyDescent="0.25">
      <c r="A429" t="s">
        <v>22</v>
      </c>
      <c r="B429">
        <v>20740507</v>
      </c>
      <c r="D429">
        <v>3</v>
      </c>
      <c r="E429" s="13">
        <v>9588170.8200000003</v>
      </c>
    </row>
    <row r="430" spans="1:5" x14ac:dyDescent="0.25">
      <c r="A430" t="s">
        <v>22</v>
      </c>
      <c r="B430">
        <v>20740509</v>
      </c>
      <c r="D430">
        <v>3</v>
      </c>
      <c r="E430" s="13">
        <v>8777428.4000000004</v>
      </c>
    </row>
    <row r="431" spans="1:5" x14ac:dyDescent="0.25">
      <c r="A431" t="s">
        <v>22</v>
      </c>
      <c r="B431">
        <v>20740515</v>
      </c>
      <c r="D431">
        <v>3</v>
      </c>
      <c r="E431" s="13">
        <v>41392326.009999998</v>
      </c>
    </row>
    <row r="432" spans="1:5" x14ac:dyDescent="0.25">
      <c r="A432" t="s">
        <v>23</v>
      </c>
      <c r="B432">
        <v>20740518</v>
      </c>
      <c r="D432">
        <v>3</v>
      </c>
      <c r="E432" s="13">
        <v>65384867.509999998</v>
      </c>
    </row>
    <row r="433" spans="1:5" x14ac:dyDescent="0.25">
      <c r="A433" t="s">
        <v>22</v>
      </c>
      <c r="B433">
        <v>20740519</v>
      </c>
      <c r="D433">
        <v>3</v>
      </c>
      <c r="E433" s="13">
        <v>11246265.369999999</v>
      </c>
    </row>
    <row r="434" spans="1:5" x14ac:dyDescent="0.25">
      <c r="A434" t="s">
        <v>23</v>
      </c>
      <c r="B434">
        <v>20740525</v>
      </c>
      <c r="D434">
        <v>3</v>
      </c>
      <c r="E434" s="13">
        <v>7598729342.29</v>
      </c>
    </row>
    <row r="435" spans="1:5" x14ac:dyDescent="0.25">
      <c r="A435" t="s">
        <v>22</v>
      </c>
      <c r="B435">
        <v>20740529</v>
      </c>
      <c r="D435">
        <v>3</v>
      </c>
      <c r="E435" s="13">
        <v>20915421.25</v>
      </c>
    </row>
    <row r="436" spans="1:5" x14ac:dyDescent="0.25">
      <c r="A436" t="s">
        <v>23</v>
      </c>
      <c r="B436">
        <v>20740601</v>
      </c>
      <c r="D436">
        <v>3</v>
      </c>
      <c r="E436" s="13">
        <v>2632709419.4899998</v>
      </c>
    </row>
    <row r="437" spans="1:5" x14ac:dyDescent="0.25">
      <c r="A437" t="s">
        <v>22</v>
      </c>
      <c r="B437">
        <v>20740608</v>
      </c>
      <c r="D437">
        <v>3</v>
      </c>
      <c r="E437" s="13">
        <v>-939463511.80999994</v>
      </c>
    </row>
    <row r="438" spans="1:5" x14ac:dyDescent="0.25">
      <c r="A438" t="s">
        <v>23</v>
      </c>
      <c r="B438">
        <v>20740609</v>
      </c>
      <c r="D438">
        <v>3</v>
      </c>
      <c r="E438" s="13">
        <v>1825452630.1300001</v>
      </c>
    </row>
    <row r="439" spans="1:5" x14ac:dyDescent="0.25">
      <c r="A439" t="s">
        <v>22</v>
      </c>
      <c r="B439">
        <v>20740619</v>
      </c>
      <c r="D439">
        <v>3</v>
      </c>
      <c r="E439" s="13">
        <v>-115887</v>
      </c>
    </row>
    <row r="440" spans="1:5" x14ac:dyDescent="0.25">
      <c r="A440" t="s">
        <v>23</v>
      </c>
      <c r="B440">
        <v>20740623</v>
      </c>
      <c r="D440">
        <v>3</v>
      </c>
      <c r="E440" s="13">
        <v>1798852812.3900001</v>
      </c>
    </row>
    <row r="441" spans="1:5" x14ac:dyDescent="0.25">
      <c r="A441" t="s">
        <v>22</v>
      </c>
      <c r="B441">
        <v>20740623</v>
      </c>
      <c r="D441">
        <v>3</v>
      </c>
      <c r="E441" s="13">
        <v>-797653.87</v>
      </c>
    </row>
    <row r="442" spans="1:5" x14ac:dyDescent="0.25">
      <c r="A442" t="s">
        <v>23</v>
      </c>
      <c r="B442">
        <v>20740625</v>
      </c>
      <c r="D442">
        <v>3</v>
      </c>
      <c r="E442" s="13">
        <v>2555819095.02</v>
      </c>
    </row>
    <row r="443" spans="1:5" x14ac:dyDescent="0.25">
      <c r="A443" t="s">
        <v>22</v>
      </c>
      <c r="B443">
        <v>20740625</v>
      </c>
      <c r="D443">
        <v>3</v>
      </c>
      <c r="E443" s="13">
        <v>-3737581</v>
      </c>
    </row>
    <row r="444" spans="1:5" x14ac:dyDescent="0.25">
      <c r="A444" t="s">
        <v>23</v>
      </c>
      <c r="B444">
        <v>20740626</v>
      </c>
      <c r="D444">
        <v>3</v>
      </c>
      <c r="E444" s="13">
        <v>2088451608.48</v>
      </c>
    </row>
    <row r="445" spans="1:5" x14ac:dyDescent="0.25">
      <c r="A445" t="s">
        <v>23</v>
      </c>
      <c r="B445">
        <v>20740631</v>
      </c>
      <c r="D445">
        <v>3</v>
      </c>
      <c r="E445" s="13">
        <v>2291004072.1999998</v>
      </c>
    </row>
    <row r="446" spans="1:5" x14ac:dyDescent="0.25">
      <c r="A446" t="s">
        <v>22</v>
      </c>
      <c r="B446">
        <v>20740707</v>
      </c>
      <c r="D446">
        <v>3</v>
      </c>
      <c r="E446" s="13">
        <v>1499945</v>
      </c>
    </row>
    <row r="447" spans="1:5" x14ac:dyDescent="0.25">
      <c r="A447" t="s">
        <v>22</v>
      </c>
      <c r="B447">
        <v>20740708</v>
      </c>
      <c r="D447">
        <v>3</v>
      </c>
      <c r="E447" s="13">
        <v>0</v>
      </c>
    </row>
    <row r="448" spans="1:5" x14ac:dyDescent="0.25">
      <c r="A448" t="s">
        <v>23</v>
      </c>
      <c r="B448">
        <v>20740711</v>
      </c>
      <c r="D448">
        <v>3</v>
      </c>
      <c r="E448" s="13">
        <v>554186</v>
      </c>
    </row>
    <row r="449" spans="1:5" x14ac:dyDescent="0.25">
      <c r="A449" t="s">
        <v>22</v>
      </c>
      <c r="B449">
        <v>20740716</v>
      </c>
      <c r="D449">
        <v>3</v>
      </c>
      <c r="E449" s="13">
        <v>-1103178.1000000001</v>
      </c>
    </row>
    <row r="450" spans="1:5" x14ac:dyDescent="0.25">
      <c r="A450" t="s">
        <v>22</v>
      </c>
      <c r="B450">
        <v>20740720</v>
      </c>
      <c r="D450">
        <v>3</v>
      </c>
      <c r="E450" s="13">
        <v>-10350</v>
      </c>
    </row>
    <row r="451" spans="1:5" x14ac:dyDescent="0.25">
      <c r="A451" t="s">
        <v>23</v>
      </c>
      <c r="B451">
        <v>20740725</v>
      </c>
      <c r="D451">
        <v>3</v>
      </c>
      <c r="E451" s="13">
        <v>79039448</v>
      </c>
    </row>
    <row r="452" spans="1:5" x14ac:dyDescent="0.25">
      <c r="A452" t="s">
        <v>23</v>
      </c>
      <c r="B452">
        <v>20740729</v>
      </c>
      <c r="D452">
        <v>3</v>
      </c>
      <c r="E452" s="13">
        <v>1354219809.48</v>
      </c>
    </row>
    <row r="453" spans="1:5" x14ac:dyDescent="0.25">
      <c r="A453" t="s">
        <v>23</v>
      </c>
      <c r="B453">
        <v>20740802</v>
      </c>
      <c r="D453">
        <v>3</v>
      </c>
      <c r="E453" s="13">
        <v>17231265.25</v>
      </c>
    </row>
    <row r="454" spans="1:5" x14ac:dyDescent="0.25">
      <c r="A454" t="s">
        <v>22</v>
      </c>
      <c r="B454">
        <v>20740804</v>
      </c>
      <c r="D454">
        <v>3</v>
      </c>
      <c r="E454" s="13">
        <v>0</v>
      </c>
    </row>
    <row r="455" spans="1:5" x14ac:dyDescent="0.25">
      <c r="A455" t="s">
        <v>23</v>
      </c>
      <c r="B455">
        <v>20740809</v>
      </c>
      <c r="D455">
        <v>3</v>
      </c>
      <c r="E455" s="13">
        <v>4556679</v>
      </c>
    </row>
    <row r="456" spans="1:5" x14ac:dyDescent="0.25">
      <c r="A456" t="s">
        <v>22</v>
      </c>
      <c r="B456">
        <v>20740813</v>
      </c>
      <c r="D456">
        <v>3</v>
      </c>
      <c r="E456" s="13">
        <v>0</v>
      </c>
    </row>
    <row r="457" spans="1:5" x14ac:dyDescent="0.25">
      <c r="A457" t="s">
        <v>23</v>
      </c>
      <c r="B457">
        <v>20740825</v>
      </c>
      <c r="D457">
        <v>3</v>
      </c>
      <c r="E457" s="13">
        <v>1922968770.8599999</v>
      </c>
    </row>
    <row r="458" spans="1:5" x14ac:dyDescent="0.25">
      <c r="A458" t="s">
        <v>22</v>
      </c>
      <c r="B458">
        <v>20740829</v>
      </c>
      <c r="D458">
        <v>3</v>
      </c>
      <c r="E458" s="13">
        <v>0</v>
      </c>
    </row>
    <row r="459" spans="1:5" x14ac:dyDescent="0.25">
      <c r="A459" t="s">
        <v>23</v>
      </c>
      <c r="B459">
        <v>20740901</v>
      </c>
      <c r="D459">
        <v>3</v>
      </c>
      <c r="E459" s="13">
        <v>183134450.84999999</v>
      </c>
    </row>
    <row r="460" spans="1:5" x14ac:dyDescent="0.25">
      <c r="A460" t="s">
        <v>23</v>
      </c>
      <c r="B460">
        <v>20740917</v>
      </c>
      <c r="D460">
        <v>3</v>
      </c>
      <c r="E460" s="13">
        <v>575600833.33000004</v>
      </c>
    </row>
    <row r="461" spans="1:5" x14ac:dyDescent="0.25">
      <c r="A461" t="s">
        <v>23</v>
      </c>
      <c r="B461">
        <v>20740919</v>
      </c>
      <c r="D461">
        <v>3</v>
      </c>
      <c r="E461" s="13">
        <v>4637994175.3699999</v>
      </c>
    </row>
    <row r="462" spans="1:5" x14ac:dyDescent="0.25">
      <c r="A462" t="s">
        <v>23</v>
      </c>
      <c r="B462">
        <v>20740926</v>
      </c>
      <c r="D462">
        <v>3</v>
      </c>
      <c r="E462" s="13">
        <v>3372987308.1399999</v>
      </c>
    </row>
    <row r="463" spans="1:5" x14ac:dyDescent="0.25">
      <c r="A463" t="s">
        <v>23</v>
      </c>
      <c r="B463">
        <v>20740929</v>
      </c>
      <c r="D463">
        <v>3</v>
      </c>
      <c r="E463" s="13">
        <v>123658127.94</v>
      </c>
    </row>
    <row r="464" spans="1:5" x14ac:dyDescent="0.25">
      <c r="A464" t="s">
        <v>23</v>
      </c>
      <c r="B464">
        <v>20741011</v>
      </c>
      <c r="D464">
        <v>3</v>
      </c>
      <c r="E464" s="13">
        <v>984710347.94000006</v>
      </c>
    </row>
    <row r="465" spans="1:5" x14ac:dyDescent="0.25">
      <c r="A465" t="s">
        <v>23</v>
      </c>
      <c r="B465">
        <v>20741012</v>
      </c>
      <c r="D465">
        <v>3</v>
      </c>
      <c r="E465" s="13">
        <v>648035307.32000005</v>
      </c>
    </row>
    <row r="466" spans="1:5" x14ac:dyDescent="0.25">
      <c r="A466" t="s">
        <v>23</v>
      </c>
      <c r="B466">
        <v>20741016</v>
      </c>
      <c r="D466">
        <v>3</v>
      </c>
      <c r="E466" s="13">
        <v>252314570.19999999</v>
      </c>
    </row>
    <row r="467" spans="1:5" x14ac:dyDescent="0.25">
      <c r="A467" t="s">
        <v>23</v>
      </c>
      <c r="B467">
        <v>20741102</v>
      </c>
      <c r="D467">
        <v>3</v>
      </c>
      <c r="E467" s="13">
        <v>1022939333.47</v>
      </c>
    </row>
    <row r="468" spans="1:5" x14ac:dyDescent="0.25">
      <c r="A468" t="s">
        <v>23</v>
      </c>
      <c r="B468">
        <v>20741103</v>
      </c>
      <c r="D468">
        <v>3</v>
      </c>
      <c r="E468" s="13">
        <v>1133065200.9200001</v>
      </c>
    </row>
    <row r="469" spans="1:5" x14ac:dyDescent="0.25">
      <c r="A469" t="s">
        <v>23</v>
      </c>
      <c r="B469">
        <v>20741115</v>
      </c>
      <c r="D469">
        <v>3</v>
      </c>
      <c r="E469" s="13">
        <v>1402121369.5699999</v>
      </c>
    </row>
    <row r="470" spans="1:5" x14ac:dyDescent="0.25">
      <c r="A470" t="s">
        <v>23</v>
      </c>
      <c r="B470">
        <v>20741122</v>
      </c>
      <c r="D470">
        <v>3</v>
      </c>
      <c r="E470" s="13">
        <v>2851605688.4000001</v>
      </c>
    </row>
    <row r="471" spans="1:5" x14ac:dyDescent="0.25">
      <c r="A471" t="s">
        <v>23</v>
      </c>
      <c r="B471">
        <v>20741125</v>
      </c>
      <c r="D471">
        <v>3</v>
      </c>
      <c r="E471" s="13">
        <v>4521775443.6000004</v>
      </c>
    </row>
    <row r="472" spans="1:5" x14ac:dyDescent="0.25">
      <c r="A472" t="s">
        <v>23</v>
      </c>
      <c r="B472">
        <v>20741209</v>
      </c>
      <c r="D472">
        <v>3</v>
      </c>
      <c r="E472" s="13">
        <v>917741706.28999996</v>
      </c>
    </row>
    <row r="473" spans="1:5" x14ac:dyDescent="0.25">
      <c r="A473" t="s">
        <v>23</v>
      </c>
      <c r="B473">
        <v>20741215</v>
      </c>
      <c r="D473">
        <v>3</v>
      </c>
      <c r="E473" s="13">
        <v>1961011576.28</v>
      </c>
    </row>
    <row r="474" spans="1:5" x14ac:dyDescent="0.25">
      <c r="A474" t="s">
        <v>23</v>
      </c>
      <c r="B474">
        <v>20741216</v>
      </c>
      <c r="D474">
        <v>3</v>
      </c>
      <c r="E474" s="13">
        <v>631136072.09000003</v>
      </c>
    </row>
    <row r="475" spans="1:5" x14ac:dyDescent="0.25">
      <c r="A475" t="s">
        <v>23</v>
      </c>
      <c r="B475">
        <v>20741220</v>
      </c>
      <c r="D475">
        <v>3</v>
      </c>
      <c r="E475" s="13">
        <v>1833033249.0599999</v>
      </c>
    </row>
    <row r="476" spans="1:5" x14ac:dyDescent="0.25">
      <c r="A476" t="s">
        <v>23</v>
      </c>
      <c r="B476">
        <v>20741227</v>
      </c>
      <c r="D476">
        <v>3</v>
      </c>
      <c r="E476" s="13">
        <v>1726288970.6800001</v>
      </c>
    </row>
    <row r="477" spans="1:5" x14ac:dyDescent="0.25">
      <c r="A477" t="s">
        <v>23</v>
      </c>
      <c r="B477">
        <v>20750110</v>
      </c>
      <c r="D477">
        <v>3</v>
      </c>
      <c r="E477" s="13">
        <v>728157261.74000001</v>
      </c>
    </row>
    <row r="478" spans="1:5" x14ac:dyDescent="0.25">
      <c r="A478" t="s">
        <v>23</v>
      </c>
      <c r="B478">
        <v>20750122</v>
      </c>
      <c r="D478">
        <v>3</v>
      </c>
      <c r="E478" s="13">
        <v>136186702.62</v>
      </c>
    </row>
    <row r="479" spans="1:5" x14ac:dyDescent="0.25">
      <c r="A479" t="s">
        <v>23</v>
      </c>
      <c r="B479">
        <v>20750125</v>
      </c>
      <c r="D479">
        <v>3</v>
      </c>
      <c r="E479" s="13">
        <v>2493182002.23</v>
      </c>
    </row>
    <row r="480" spans="1:5" x14ac:dyDescent="0.25">
      <c r="A480" t="s">
        <v>23</v>
      </c>
      <c r="B480">
        <v>20750131</v>
      </c>
      <c r="D480">
        <v>3</v>
      </c>
      <c r="E480" s="13">
        <v>4733641040.29</v>
      </c>
    </row>
    <row r="481" spans="1:5" x14ac:dyDescent="0.25">
      <c r="A481" t="s">
        <v>23</v>
      </c>
      <c r="B481">
        <v>20750211</v>
      </c>
      <c r="D481">
        <v>3</v>
      </c>
      <c r="E481" s="13">
        <v>1258541155.6400001</v>
      </c>
    </row>
    <row r="482" spans="1:5" x14ac:dyDescent="0.25">
      <c r="A482" t="s">
        <v>23</v>
      </c>
      <c r="B482">
        <v>20750225</v>
      </c>
      <c r="D482">
        <v>3</v>
      </c>
      <c r="E482" s="13">
        <v>1306250548.0699999</v>
      </c>
    </row>
    <row r="483" spans="1:5" x14ac:dyDescent="0.25">
      <c r="A483" t="s">
        <v>23</v>
      </c>
      <c r="B483">
        <v>20750305</v>
      </c>
      <c r="D483">
        <v>3</v>
      </c>
      <c r="E483" s="13">
        <v>939830081.35000002</v>
      </c>
    </row>
    <row r="484" spans="1:5" x14ac:dyDescent="0.25">
      <c r="A484" t="s">
        <v>23</v>
      </c>
      <c r="B484">
        <v>20750323</v>
      </c>
      <c r="D484">
        <v>3</v>
      </c>
      <c r="E484" s="13">
        <v>974792447.20000005</v>
      </c>
    </row>
    <row r="485" spans="1:5" x14ac:dyDescent="0.25">
      <c r="A485" t="s">
        <v>23</v>
      </c>
      <c r="B485">
        <v>20750327</v>
      </c>
      <c r="D485">
        <v>3</v>
      </c>
      <c r="E485" s="13">
        <v>2586887493.6599998</v>
      </c>
    </row>
    <row r="486" spans="1:5" x14ac:dyDescent="0.25">
      <c r="A486" t="s">
        <v>23</v>
      </c>
      <c r="B486">
        <v>20750330</v>
      </c>
      <c r="D486">
        <v>3</v>
      </c>
      <c r="E486" s="13">
        <v>852684746.10000002</v>
      </c>
    </row>
    <row r="487" spans="1:5" x14ac:dyDescent="0.25">
      <c r="A487" t="s">
        <v>23</v>
      </c>
      <c r="B487">
        <v>20750332</v>
      </c>
      <c r="D487">
        <v>3</v>
      </c>
      <c r="E487" s="13">
        <v>3234152595.5599999</v>
      </c>
    </row>
    <row r="488" spans="1:5" x14ac:dyDescent="0.25">
      <c r="A488" t="s">
        <v>23</v>
      </c>
      <c r="B488">
        <v>20750404</v>
      </c>
      <c r="D488">
        <v>3</v>
      </c>
      <c r="E488" s="13">
        <v>-90763336.599999994</v>
      </c>
    </row>
    <row r="489" spans="1:5" x14ac:dyDescent="0.25">
      <c r="A489" t="s">
        <v>23</v>
      </c>
      <c r="B489">
        <v>20750413</v>
      </c>
      <c r="D489">
        <v>3</v>
      </c>
      <c r="E489" s="13">
        <v>3499227.7</v>
      </c>
    </row>
    <row r="490" spans="1:5" x14ac:dyDescent="0.25">
      <c r="A490" t="s">
        <v>23</v>
      </c>
      <c r="B490">
        <v>20750507</v>
      </c>
      <c r="D490">
        <v>3</v>
      </c>
      <c r="E490" s="13">
        <v>113585551.86</v>
      </c>
    </row>
    <row r="491" spans="1:5" x14ac:dyDescent="0.25">
      <c r="A491" t="s">
        <v>23</v>
      </c>
      <c r="B491">
        <v>20750526</v>
      </c>
      <c r="D491">
        <v>3</v>
      </c>
      <c r="E491" s="13">
        <v>0</v>
      </c>
    </row>
    <row r="492" spans="1:5" x14ac:dyDescent="0.25">
      <c r="A492" t="s">
        <v>23</v>
      </c>
      <c r="B492">
        <v>20750529</v>
      </c>
      <c r="D492">
        <v>3</v>
      </c>
      <c r="E492" s="13">
        <v>0</v>
      </c>
    </row>
    <row r="493" spans="1:5" x14ac:dyDescent="0.25">
      <c r="A493" t="s">
        <v>23</v>
      </c>
      <c r="B493">
        <v>20750620</v>
      </c>
      <c r="D493">
        <v>3</v>
      </c>
      <c r="E493" s="13">
        <v>0</v>
      </c>
    </row>
    <row r="494" spans="1:5" x14ac:dyDescent="0.25">
      <c r="A494" t="s">
        <v>23</v>
      </c>
      <c r="B494">
        <v>20750626</v>
      </c>
      <c r="D494">
        <v>3</v>
      </c>
      <c r="E494" s="13">
        <v>-1902871.08</v>
      </c>
    </row>
    <row r="495" spans="1:5" x14ac:dyDescent="0.25">
      <c r="A495" t="s">
        <v>22</v>
      </c>
      <c r="B495">
        <v>20730407</v>
      </c>
      <c r="D495">
        <v>3</v>
      </c>
      <c r="E495" s="13">
        <v>165690</v>
      </c>
    </row>
    <row r="496" spans="1:5" x14ac:dyDescent="0.25">
      <c r="A496" t="s">
        <v>22</v>
      </c>
      <c r="B496">
        <v>20730423</v>
      </c>
      <c r="D496">
        <v>3</v>
      </c>
      <c r="E496" s="13">
        <v>145404568.75</v>
      </c>
    </row>
    <row r="497" spans="1:5" x14ac:dyDescent="0.25">
      <c r="A497" t="s">
        <v>22</v>
      </c>
      <c r="B497">
        <v>20730429</v>
      </c>
      <c r="D497">
        <v>3</v>
      </c>
      <c r="E497" s="13">
        <v>255703437.5</v>
      </c>
    </row>
    <row r="498" spans="1:5" x14ac:dyDescent="0.25">
      <c r="A498" t="s">
        <v>22</v>
      </c>
      <c r="B498">
        <v>20730503</v>
      </c>
      <c r="D498">
        <v>3</v>
      </c>
      <c r="E498" s="13">
        <v>304349324.69</v>
      </c>
    </row>
    <row r="499" spans="1:5" x14ac:dyDescent="0.25">
      <c r="A499" t="s">
        <v>22</v>
      </c>
      <c r="B499">
        <v>20730531</v>
      </c>
      <c r="D499">
        <v>3</v>
      </c>
      <c r="E499" s="13">
        <v>1127051122.22</v>
      </c>
    </row>
    <row r="500" spans="1:5" x14ac:dyDescent="0.25">
      <c r="A500" t="s">
        <v>22</v>
      </c>
      <c r="B500">
        <v>20730606</v>
      </c>
      <c r="D500">
        <v>3</v>
      </c>
      <c r="E500" s="13">
        <v>4309882699.6599998</v>
      </c>
    </row>
    <row r="501" spans="1:5" x14ac:dyDescent="0.25">
      <c r="A501" t="s">
        <v>22</v>
      </c>
      <c r="B501">
        <v>20730607</v>
      </c>
      <c r="D501">
        <v>3</v>
      </c>
      <c r="E501" s="13">
        <v>4364426045.5100002</v>
      </c>
    </row>
    <row r="502" spans="1:5" x14ac:dyDescent="0.25">
      <c r="A502" t="s">
        <v>22</v>
      </c>
      <c r="B502">
        <v>20730611</v>
      </c>
      <c r="D502">
        <v>3</v>
      </c>
      <c r="E502" s="13">
        <v>7277111555.2299995</v>
      </c>
    </row>
    <row r="503" spans="1:5" x14ac:dyDescent="0.25">
      <c r="A503" t="s">
        <v>22</v>
      </c>
      <c r="B503">
        <v>20730618</v>
      </c>
      <c r="D503">
        <v>3</v>
      </c>
      <c r="E503" s="13">
        <v>2617408499.5700002</v>
      </c>
    </row>
    <row r="504" spans="1:5" x14ac:dyDescent="0.25">
      <c r="A504" t="s">
        <v>22</v>
      </c>
      <c r="B504">
        <v>20730705</v>
      </c>
      <c r="D504">
        <v>3</v>
      </c>
      <c r="E504" s="13">
        <v>426529044.24000001</v>
      </c>
    </row>
    <row r="505" spans="1:5" x14ac:dyDescent="0.25">
      <c r="A505" t="s">
        <v>22</v>
      </c>
      <c r="B505">
        <v>20730707</v>
      </c>
      <c r="D505">
        <v>3</v>
      </c>
      <c r="E505" s="13">
        <v>808489152.21000004</v>
      </c>
    </row>
    <row r="506" spans="1:5" x14ac:dyDescent="0.25">
      <c r="A506" t="s">
        <v>22</v>
      </c>
      <c r="B506">
        <v>20730709</v>
      </c>
      <c r="D506">
        <v>3</v>
      </c>
      <c r="E506" s="13">
        <v>1175977976.45</v>
      </c>
    </row>
    <row r="507" spans="1:5" x14ac:dyDescent="0.25">
      <c r="A507" t="s">
        <v>22</v>
      </c>
      <c r="B507">
        <v>20730724</v>
      </c>
      <c r="D507">
        <v>3</v>
      </c>
      <c r="E507" s="13">
        <v>1478361189.4400001</v>
      </c>
    </row>
    <row r="508" spans="1:5" x14ac:dyDescent="0.25">
      <c r="A508" t="s">
        <v>22</v>
      </c>
      <c r="B508">
        <v>20730726</v>
      </c>
      <c r="D508">
        <v>3</v>
      </c>
      <c r="E508" s="13">
        <v>1118405763.3699999</v>
      </c>
    </row>
    <row r="509" spans="1:5" x14ac:dyDescent="0.25">
      <c r="A509" t="s">
        <v>22</v>
      </c>
      <c r="B509">
        <v>20730809</v>
      </c>
      <c r="D509">
        <v>3</v>
      </c>
      <c r="E509" s="13">
        <v>951673293.37</v>
      </c>
    </row>
    <row r="510" spans="1:5" x14ac:dyDescent="0.25">
      <c r="A510" t="s">
        <v>22</v>
      </c>
      <c r="B510">
        <v>20730817</v>
      </c>
      <c r="D510">
        <v>3</v>
      </c>
      <c r="E510" s="13">
        <v>3133958300.3099999</v>
      </c>
    </row>
    <row r="511" spans="1:5" x14ac:dyDescent="0.25">
      <c r="A511" t="s">
        <v>22</v>
      </c>
      <c r="B511">
        <v>20730903</v>
      </c>
      <c r="D511">
        <v>3</v>
      </c>
      <c r="E511" s="13">
        <v>827586858.75999999</v>
      </c>
    </row>
    <row r="512" spans="1:5" x14ac:dyDescent="0.25">
      <c r="A512" t="s">
        <v>22</v>
      </c>
      <c r="B512">
        <v>20730922</v>
      </c>
      <c r="D512">
        <v>3</v>
      </c>
      <c r="E512" s="13">
        <v>1464718831.8900001</v>
      </c>
    </row>
    <row r="513" spans="1:5" x14ac:dyDescent="0.25">
      <c r="A513" t="s">
        <v>22</v>
      </c>
      <c r="B513">
        <v>20730926</v>
      </c>
      <c r="D513">
        <v>3</v>
      </c>
      <c r="E513" s="13">
        <v>1970978050.28</v>
      </c>
    </row>
    <row r="514" spans="1:5" x14ac:dyDescent="0.25">
      <c r="A514" t="s">
        <v>22</v>
      </c>
      <c r="B514">
        <v>20731010</v>
      </c>
      <c r="D514">
        <v>3</v>
      </c>
      <c r="E514" s="13">
        <v>490531775.44999999</v>
      </c>
    </row>
    <row r="515" spans="1:5" x14ac:dyDescent="0.25">
      <c r="A515" t="s">
        <v>22</v>
      </c>
      <c r="B515">
        <v>20731013</v>
      </c>
      <c r="D515">
        <v>3</v>
      </c>
      <c r="E515" s="13">
        <v>495081578.69</v>
      </c>
    </row>
    <row r="516" spans="1:5" x14ac:dyDescent="0.25">
      <c r="A516" t="s">
        <v>22</v>
      </c>
      <c r="B516">
        <v>20731016</v>
      </c>
      <c r="D516">
        <v>3</v>
      </c>
      <c r="E516" s="13">
        <v>398060</v>
      </c>
    </row>
    <row r="517" spans="1:5" x14ac:dyDescent="0.25">
      <c r="A517" t="s">
        <v>22</v>
      </c>
      <c r="B517">
        <v>20731017</v>
      </c>
      <c r="D517">
        <v>3</v>
      </c>
      <c r="E517" s="13">
        <v>1257066095.72</v>
      </c>
    </row>
    <row r="518" spans="1:5" x14ac:dyDescent="0.25">
      <c r="A518" t="s">
        <v>22</v>
      </c>
      <c r="B518">
        <v>20731027</v>
      </c>
      <c r="D518">
        <v>3</v>
      </c>
      <c r="E518" s="13">
        <v>2183168626.6199999</v>
      </c>
    </row>
    <row r="519" spans="1:5" x14ac:dyDescent="0.25">
      <c r="A519" t="s">
        <v>22</v>
      </c>
      <c r="B519">
        <v>20731029</v>
      </c>
      <c r="D519">
        <v>3</v>
      </c>
      <c r="E519" s="13">
        <v>22692299.690000001</v>
      </c>
    </row>
    <row r="520" spans="1:5" x14ac:dyDescent="0.25">
      <c r="A520" t="s">
        <v>22</v>
      </c>
      <c r="B520">
        <v>20731102</v>
      </c>
      <c r="D520">
        <v>3</v>
      </c>
      <c r="E520" s="13">
        <v>3257765125.9499998</v>
      </c>
    </row>
    <row r="521" spans="1:5" x14ac:dyDescent="0.25">
      <c r="A521" t="s">
        <v>22</v>
      </c>
      <c r="B521">
        <v>20731103</v>
      </c>
      <c r="D521">
        <v>3</v>
      </c>
      <c r="E521" s="13">
        <v>769687282.96000004</v>
      </c>
    </row>
    <row r="522" spans="1:5" x14ac:dyDescent="0.25">
      <c r="A522" t="s">
        <v>22</v>
      </c>
      <c r="B522">
        <v>20731118</v>
      </c>
      <c r="D522">
        <v>3</v>
      </c>
      <c r="E522" s="13">
        <v>1410767635.29</v>
      </c>
    </row>
    <row r="523" spans="1:5" x14ac:dyDescent="0.25">
      <c r="A523" t="s">
        <v>22</v>
      </c>
      <c r="B523">
        <v>20731124</v>
      </c>
      <c r="D523">
        <v>3</v>
      </c>
      <c r="E523" s="13">
        <v>2474327227.6999998</v>
      </c>
    </row>
    <row r="524" spans="1:5" x14ac:dyDescent="0.25">
      <c r="A524" t="s">
        <v>22</v>
      </c>
      <c r="B524">
        <v>20731202</v>
      </c>
      <c r="D524">
        <v>3</v>
      </c>
      <c r="E524" s="13">
        <v>552870179.73000002</v>
      </c>
    </row>
    <row r="525" spans="1:5" x14ac:dyDescent="0.25">
      <c r="A525" t="s">
        <v>22</v>
      </c>
      <c r="B525">
        <v>20731219</v>
      </c>
      <c r="D525">
        <v>3</v>
      </c>
      <c r="E525" s="13">
        <v>7153889.2999999998</v>
      </c>
    </row>
    <row r="526" spans="1:5" x14ac:dyDescent="0.25">
      <c r="A526" t="s">
        <v>22</v>
      </c>
      <c r="B526">
        <v>20731221</v>
      </c>
      <c r="D526">
        <v>3</v>
      </c>
      <c r="E526" s="13">
        <v>1681415217.8099999</v>
      </c>
    </row>
    <row r="527" spans="1:5" x14ac:dyDescent="0.25">
      <c r="A527" t="s">
        <v>22</v>
      </c>
      <c r="B527">
        <v>20731230</v>
      </c>
      <c r="D527">
        <v>3</v>
      </c>
      <c r="E527" s="13">
        <v>3122069853.4000001</v>
      </c>
    </row>
    <row r="528" spans="1:5" x14ac:dyDescent="0.25">
      <c r="A528" t="s">
        <v>22</v>
      </c>
      <c r="B528">
        <v>20740104</v>
      </c>
      <c r="D528">
        <v>3</v>
      </c>
      <c r="E528" s="13">
        <v>62682440</v>
      </c>
    </row>
    <row r="529" spans="1:5" x14ac:dyDescent="0.25">
      <c r="A529" t="s">
        <v>22</v>
      </c>
      <c r="B529">
        <v>20740113</v>
      </c>
      <c r="D529">
        <v>3</v>
      </c>
      <c r="E529" s="13">
        <v>1718188039.9000001</v>
      </c>
    </row>
    <row r="530" spans="1:5" x14ac:dyDescent="0.25">
      <c r="A530" t="s">
        <v>22</v>
      </c>
      <c r="B530">
        <v>20740121</v>
      </c>
      <c r="D530">
        <v>3</v>
      </c>
      <c r="E530" s="13">
        <v>1622701791.5599999</v>
      </c>
    </row>
    <row r="531" spans="1:5" x14ac:dyDescent="0.25">
      <c r="A531" t="s">
        <v>22</v>
      </c>
      <c r="B531">
        <v>20740208</v>
      </c>
      <c r="D531">
        <v>3</v>
      </c>
      <c r="E531" s="13">
        <v>1922635299.6099999</v>
      </c>
    </row>
    <row r="532" spans="1:5" x14ac:dyDescent="0.25">
      <c r="A532" t="s">
        <v>22</v>
      </c>
      <c r="B532">
        <v>20740219</v>
      </c>
      <c r="D532">
        <v>3</v>
      </c>
      <c r="E532" s="13">
        <v>2073392814.8399999</v>
      </c>
    </row>
    <row r="533" spans="1:5" x14ac:dyDescent="0.25">
      <c r="A533" t="s">
        <v>22</v>
      </c>
      <c r="B533">
        <v>20740225</v>
      </c>
      <c r="D533">
        <v>3</v>
      </c>
      <c r="E533" s="13">
        <v>2188261133.7199998</v>
      </c>
    </row>
    <row r="534" spans="1:5" x14ac:dyDescent="0.25">
      <c r="A534" t="s">
        <v>22</v>
      </c>
      <c r="B534">
        <v>20740304</v>
      </c>
      <c r="D534">
        <v>3</v>
      </c>
      <c r="E534" s="13">
        <v>2529826393.5900002</v>
      </c>
    </row>
    <row r="535" spans="1:5" x14ac:dyDescent="0.25">
      <c r="A535" t="s">
        <v>22</v>
      </c>
      <c r="B535">
        <v>20740308</v>
      </c>
      <c r="D535">
        <v>3</v>
      </c>
      <c r="E535" s="13">
        <v>1779111867.24</v>
      </c>
    </row>
    <row r="536" spans="1:5" x14ac:dyDescent="0.25">
      <c r="A536" t="s">
        <v>23</v>
      </c>
      <c r="B536">
        <v>20740402</v>
      </c>
      <c r="D536">
        <v>3</v>
      </c>
      <c r="E536" s="13">
        <v>13626480</v>
      </c>
    </row>
    <row r="537" spans="1:5" x14ac:dyDescent="0.25">
      <c r="A537" t="s">
        <v>22</v>
      </c>
      <c r="B537">
        <v>20740403</v>
      </c>
      <c r="D537">
        <v>3</v>
      </c>
      <c r="E537" s="13">
        <v>-22838387.57</v>
      </c>
    </row>
    <row r="538" spans="1:5" x14ac:dyDescent="0.25">
      <c r="A538" t="s">
        <v>22</v>
      </c>
      <c r="B538">
        <v>20740410</v>
      </c>
      <c r="D538">
        <v>3</v>
      </c>
      <c r="E538" s="13">
        <v>279727231.88999999</v>
      </c>
    </row>
    <row r="539" spans="1:5" x14ac:dyDescent="0.25">
      <c r="A539" t="s">
        <v>22</v>
      </c>
      <c r="B539">
        <v>20740411</v>
      </c>
      <c r="D539">
        <v>3</v>
      </c>
      <c r="E539" s="13">
        <v>-30113711.120000001</v>
      </c>
    </row>
    <row r="540" spans="1:5" x14ac:dyDescent="0.25">
      <c r="A540" t="s">
        <v>22</v>
      </c>
      <c r="B540">
        <v>20740412</v>
      </c>
      <c r="D540">
        <v>3</v>
      </c>
      <c r="E540" s="13">
        <v>55782833.630000003</v>
      </c>
    </row>
    <row r="541" spans="1:5" x14ac:dyDescent="0.25">
      <c r="A541" t="s">
        <v>23</v>
      </c>
      <c r="B541">
        <v>20740418</v>
      </c>
      <c r="D541">
        <v>3</v>
      </c>
      <c r="E541" s="13">
        <v>332092009.19999999</v>
      </c>
    </row>
    <row r="542" spans="1:5" x14ac:dyDescent="0.25">
      <c r="A542" t="s">
        <v>22</v>
      </c>
      <c r="B542">
        <v>20740422</v>
      </c>
      <c r="D542">
        <v>3</v>
      </c>
      <c r="E542" s="13">
        <v>28076480.489999998</v>
      </c>
    </row>
    <row r="543" spans="1:5" x14ac:dyDescent="0.25">
      <c r="A543" t="s">
        <v>22</v>
      </c>
      <c r="B543">
        <v>20740427</v>
      </c>
      <c r="D543">
        <v>3</v>
      </c>
      <c r="E543" s="13">
        <v>-26200538.93</v>
      </c>
    </row>
    <row r="544" spans="1:5" x14ac:dyDescent="0.25">
      <c r="A544" t="s">
        <v>22</v>
      </c>
      <c r="B544">
        <v>20740430</v>
      </c>
      <c r="D544">
        <v>3</v>
      </c>
      <c r="E544" s="13">
        <v>20574282</v>
      </c>
    </row>
    <row r="545" spans="1:5" x14ac:dyDescent="0.25">
      <c r="A545" t="s">
        <v>22</v>
      </c>
      <c r="B545">
        <v>20740432</v>
      </c>
      <c r="D545">
        <v>3</v>
      </c>
      <c r="E545" s="13">
        <v>-5965578.0999999996</v>
      </c>
    </row>
    <row r="546" spans="1:5" x14ac:dyDescent="0.25">
      <c r="A546" t="s">
        <v>22</v>
      </c>
      <c r="B546">
        <v>20740506</v>
      </c>
      <c r="D546">
        <v>3</v>
      </c>
      <c r="E546" s="13">
        <v>22877472.399999999</v>
      </c>
    </row>
    <row r="547" spans="1:5" x14ac:dyDescent="0.25">
      <c r="A547" t="s">
        <v>22</v>
      </c>
      <c r="B547">
        <v>20740512</v>
      </c>
      <c r="D547">
        <v>3</v>
      </c>
      <c r="E547" s="13">
        <v>281677529.02999997</v>
      </c>
    </row>
    <row r="548" spans="1:5" x14ac:dyDescent="0.25">
      <c r="A548" t="s">
        <v>23</v>
      </c>
      <c r="B548">
        <v>20740515</v>
      </c>
      <c r="D548">
        <v>3</v>
      </c>
      <c r="E548" s="13">
        <v>406423611.91000003</v>
      </c>
    </row>
    <row r="549" spans="1:5" x14ac:dyDescent="0.25">
      <c r="A549" t="s">
        <v>23</v>
      </c>
      <c r="B549">
        <v>20740520</v>
      </c>
      <c r="D549">
        <v>3</v>
      </c>
      <c r="E549" s="13">
        <v>324456673.81</v>
      </c>
    </row>
    <row r="550" spans="1:5" x14ac:dyDescent="0.25">
      <c r="A550" t="s">
        <v>22</v>
      </c>
      <c r="B550">
        <v>20740520</v>
      </c>
      <c r="D550">
        <v>3</v>
      </c>
      <c r="E550" s="13">
        <v>18792925.920000002</v>
      </c>
    </row>
    <row r="551" spans="1:5" x14ac:dyDescent="0.25">
      <c r="A551" t="s">
        <v>22</v>
      </c>
      <c r="B551">
        <v>20740528</v>
      </c>
      <c r="D551">
        <v>3</v>
      </c>
      <c r="E551" s="13">
        <v>9099258</v>
      </c>
    </row>
    <row r="552" spans="1:5" x14ac:dyDescent="0.25">
      <c r="A552" t="s">
        <v>23</v>
      </c>
      <c r="B552">
        <v>20740530</v>
      </c>
      <c r="D552">
        <v>3</v>
      </c>
      <c r="E552" s="13">
        <v>941481204.00999999</v>
      </c>
    </row>
    <row r="553" spans="1:5" x14ac:dyDescent="0.25">
      <c r="A553" t="s">
        <v>23</v>
      </c>
      <c r="B553">
        <v>20740603</v>
      </c>
      <c r="D553">
        <v>3</v>
      </c>
      <c r="E553" s="13">
        <v>251835008.72999999</v>
      </c>
    </row>
    <row r="554" spans="1:5" x14ac:dyDescent="0.25">
      <c r="A554" t="s">
        <v>23</v>
      </c>
      <c r="B554">
        <v>20740624</v>
      </c>
      <c r="D554">
        <v>3</v>
      </c>
      <c r="E554" s="13">
        <v>2112525475.03</v>
      </c>
    </row>
    <row r="555" spans="1:5" x14ac:dyDescent="0.25">
      <c r="A555" t="s">
        <v>23</v>
      </c>
      <c r="B555">
        <v>20740627</v>
      </c>
      <c r="D555">
        <v>3</v>
      </c>
      <c r="E555" s="13">
        <v>1924411388.6400001</v>
      </c>
    </row>
    <row r="556" spans="1:5" x14ac:dyDescent="0.25">
      <c r="A556" t="s">
        <v>22</v>
      </c>
      <c r="B556">
        <v>20740628</v>
      </c>
      <c r="D556">
        <v>3</v>
      </c>
      <c r="E556" s="13">
        <v>-978700</v>
      </c>
    </row>
    <row r="557" spans="1:5" x14ac:dyDescent="0.25">
      <c r="A557" t="s">
        <v>22</v>
      </c>
      <c r="B557">
        <v>20740630</v>
      </c>
      <c r="D557">
        <v>3</v>
      </c>
      <c r="E557" s="13">
        <v>1159322.21</v>
      </c>
    </row>
    <row r="558" spans="1:5" x14ac:dyDescent="0.25">
      <c r="A558" t="s">
        <v>23</v>
      </c>
      <c r="B558">
        <v>20740708</v>
      </c>
      <c r="D558">
        <v>3</v>
      </c>
      <c r="E558" s="13">
        <v>571769003.82000005</v>
      </c>
    </row>
    <row r="559" spans="1:5" x14ac:dyDescent="0.25">
      <c r="A559" t="s">
        <v>23</v>
      </c>
      <c r="B559">
        <v>20740713</v>
      </c>
      <c r="D559">
        <v>3</v>
      </c>
      <c r="E559" s="13">
        <v>666106052.97000003</v>
      </c>
    </row>
    <row r="560" spans="1:5" x14ac:dyDescent="0.25">
      <c r="A560" t="s">
        <v>23</v>
      </c>
      <c r="B560">
        <v>20740801</v>
      </c>
      <c r="D560">
        <v>3</v>
      </c>
      <c r="E560" s="13">
        <v>808410603.39999998</v>
      </c>
    </row>
    <row r="561" spans="1:5" x14ac:dyDescent="0.25">
      <c r="A561" t="s">
        <v>23</v>
      </c>
      <c r="B561">
        <v>20740805</v>
      </c>
      <c r="D561">
        <v>3</v>
      </c>
      <c r="E561" s="13">
        <v>1240296079.0699999</v>
      </c>
    </row>
    <row r="562" spans="1:5" x14ac:dyDescent="0.25">
      <c r="A562" t="s">
        <v>23</v>
      </c>
      <c r="B562">
        <v>20740808</v>
      </c>
      <c r="D562">
        <v>3</v>
      </c>
      <c r="E562" s="13">
        <v>1121887574.3800001</v>
      </c>
    </row>
    <row r="563" spans="1:5" x14ac:dyDescent="0.25">
      <c r="A563" t="s">
        <v>23</v>
      </c>
      <c r="B563">
        <v>20740812</v>
      </c>
      <c r="D563">
        <v>3</v>
      </c>
      <c r="E563" s="13">
        <v>700083296.57000005</v>
      </c>
    </row>
    <row r="564" spans="1:5" x14ac:dyDescent="0.25">
      <c r="A564" t="s">
        <v>23</v>
      </c>
      <c r="B564">
        <v>20740829</v>
      </c>
      <c r="D564">
        <v>3</v>
      </c>
      <c r="E564" s="13">
        <v>1456698298.28</v>
      </c>
    </row>
    <row r="565" spans="1:5" x14ac:dyDescent="0.25">
      <c r="A565" t="s">
        <v>23</v>
      </c>
      <c r="B565">
        <v>20740907</v>
      </c>
      <c r="D565">
        <v>3</v>
      </c>
      <c r="E565" s="13">
        <v>743776865.07000005</v>
      </c>
    </row>
    <row r="566" spans="1:5" x14ac:dyDescent="0.25">
      <c r="A566" t="s">
        <v>23</v>
      </c>
      <c r="B566">
        <v>20740920</v>
      </c>
      <c r="D566">
        <v>3</v>
      </c>
      <c r="E566" s="13">
        <v>1609341235.79</v>
      </c>
    </row>
    <row r="567" spans="1:5" x14ac:dyDescent="0.25">
      <c r="A567" t="s">
        <v>23</v>
      </c>
      <c r="B567">
        <v>20740922</v>
      </c>
      <c r="D567">
        <v>3</v>
      </c>
      <c r="E567" s="13">
        <v>12835164.4</v>
      </c>
    </row>
    <row r="568" spans="1:5" x14ac:dyDescent="0.25">
      <c r="A568" t="s">
        <v>23</v>
      </c>
      <c r="B568">
        <v>20741029</v>
      </c>
      <c r="D568">
        <v>3</v>
      </c>
      <c r="E568" s="13">
        <v>2647774304.98</v>
      </c>
    </row>
    <row r="569" spans="1:5" x14ac:dyDescent="0.25">
      <c r="A569" t="s">
        <v>23</v>
      </c>
      <c r="B569">
        <v>20741104</v>
      </c>
      <c r="D569">
        <v>3</v>
      </c>
      <c r="E569" s="13">
        <v>18696500</v>
      </c>
    </row>
    <row r="570" spans="1:5" x14ac:dyDescent="0.25">
      <c r="A570" t="s">
        <v>23</v>
      </c>
      <c r="B570">
        <v>20741105</v>
      </c>
      <c r="D570">
        <v>3</v>
      </c>
      <c r="E570" s="13">
        <v>144801662.5</v>
      </c>
    </row>
    <row r="571" spans="1:5" x14ac:dyDescent="0.25">
      <c r="A571" t="s">
        <v>23</v>
      </c>
      <c r="B571">
        <v>20741117</v>
      </c>
      <c r="D571">
        <v>3</v>
      </c>
      <c r="E571" s="13">
        <v>211314115.69999999</v>
      </c>
    </row>
    <row r="572" spans="1:5" x14ac:dyDescent="0.25">
      <c r="A572" t="s">
        <v>23</v>
      </c>
      <c r="B572">
        <v>20741203</v>
      </c>
      <c r="D572">
        <v>3</v>
      </c>
      <c r="E572" s="13">
        <v>84820275.299999997</v>
      </c>
    </row>
    <row r="573" spans="1:5" x14ac:dyDescent="0.25">
      <c r="A573" t="s">
        <v>23</v>
      </c>
      <c r="B573">
        <v>20741204</v>
      </c>
      <c r="D573">
        <v>3</v>
      </c>
      <c r="E573" s="13">
        <v>2448909154.5500002</v>
      </c>
    </row>
    <row r="574" spans="1:5" x14ac:dyDescent="0.25">
      <c r="A574" t="s">
        <v>23</v>
      </c>
      <c r="B574">
        <v>20741210</v>
      </c>
      <c r="D574">
        <v>3</v>
      </c>
      <c r="E574" s="13">
        <v>63575799.189999998</v>
      </c>
    </row>
    <row r="575" spans="1:5" x14ac:dyDescent="0.25">
      <c r="A575" t="s">
        <v>23</v>
      </c>
      <c r="B575">
        <v>20741217</v>
      </c>
      <c r="D575">
        <v>3</v>
      </c>
      <c r="E575" s="13">
        <v>76466000</v>
      </c>
    </row>
    <row r="576" spans="1:5" x14ac:dyDescent="0.25">
      <c r="A576" t="s">
        <v>23</v>
      </c>
      <c r="B576">
        <v>20750101</v>
      </c>
      <c r="D576">
        <v>3</v>
      </c>
      <c r="E576" s="13">
        <v>58050000</v>
      </c>
    </row>
    <row r="577" spans="1:5" x14ac:dyDescent="0.25">
      <c r="A577" t="s">
        <v>23</v>
      </c>
      <c r="B577">
        <v>20750114</v>
      </c>
      <c r="D577">
        <v>3</v>
      </c>
      <c r="E577" s="13">
        <v>824911727.69000006</v>
      </c>
    </row>
    <row r="578" spans="1:5" x14ac:dyDescent="0.25">
      <c r="A578" t="s">
        <v>23</v>
      </c>
      <c r="B578">
        <v>20750116</v>
      </c>
      <c r="D578">
        <v>3</v>
      </c>
      <c r="E578" s="13">
        <v>1261674779.46</v>
      </c>
    </row>
    <row r="579" spans="1:5" x14ac:dyDescent="0.25">
      <c r="A579" t="s">
        <v>23</v>
      </c>
      <c r="B579">
        <v>20750120</v>
      </c>
      <c r="D579">
        <v>3</v>
      </c>
      <c r="E579" s="13">
        <v>1511349941.01</v>
      </c>
    </row>
    <row r="580" spans="1:5" x14ac:dyDescent="0.25">
      <c r="A580" t="s">
        <v>23</v>
      </c>
      <c r="B580">
        <v>20750126</v>
      </c>
      <c r="D580">
        <v>3</v>
      </c>
      <c r="E580" s="13">
        <v>2824991654.29</v>
      </c>
    </row>
    <row r="581" spans="1:5" x14ac:dyDescent="0.25">
      <c r="A581" t="s">
        <v>23</v>
      </c>
      <c r="B581">
        <v>20750128</v>
      </c>
      <c r="D581">
        <v>3</v>
      </c>
      <c r="E581" s="13">
        <v>1031594308.98</v>
      </c>
    </row>
    <row r="582" spans="1:5" x14ac:dyDescent="0.25">
      <c r="A582" t="s">
        <v>23</v>
      </c>
      <c r="B582">
        <v>20750206</v>
      </c>
      <c r="D582">
        <v>3</v>
      </c>
      <c r="E582" s="13">
        <v>1035716086.2</v>
      </c>
    </row>
    <row r="583" spans="1:5" x14ac:dyDescent="0.25">
      <c r="A583" t="s">
        <v>23</v>
      </c>
      <c r="B583">
        <v>20750220</v>
      </c>
      <c r="D583">
        <v>3</v>
      </c>
      <c r="E583" s="13">
        <v>1809653172.73</v>
      </c>
    </row>
    <row r="584" spans="1:5" x14ac:dyDescent="0.25">
      <c r="A584" t="s">
        <v>23</v>
      </c>
      <c r="B584">
        <v>20750221</v>
      </c>
      <c r="D584">
        <v>3</v>
      </c>
      <c r="E584" s="13">
        <v>1514106334.28</v>
      </c>
    </row>
    <row r="585" spans="1:5" x14ac:dyDescent="0.25">
      <c r="A585" t="s">
        <v>23</v>
      </c>
      <c r="B585">
        <v>20750223</v>
      </c>
      <c r="D585">
        <v>3</v>
      </c>
      <c r="E585" s="13">
        <v>1247489111.0999999</v>
      </c>
    </row>
    <row r="586" spans="1:5" x14ac:dyDescent="0.25">
      <c r="A586" t="s">
        <v>23</v>
      </c>
      <c r="B586">
        <v>20750226</v>
      </c>
      <c r="D586">
        <v>3</v>
      </c>
      <c r="E586" s="13">
        <v>2455258.5</v>
      </c>
    </row>
    <row r="587" spans="1:5" x14ac:dyDescent="0.25">
      <c r="A587" t="s">
        <v>23</v>
      </c>
      <c r="B587">
        <v>20750230</v>
      </c>
      <c r="D587">
        <v>3</v>
      </c>
      <c r="E587" s="13">
        <v>1691503126.7</v>
      </c>
    </row>
    <row r="588" spans="1:5" x14ac:dyDescent="0.25">
      <c r="A588" t="s">
        <v>23</v>
      </c>
      <c r="B588">
        <v>20750307</v>
      </c>
      <c r="D588">
        <v>3</v>
      </c>
      <c r="E588" s="13">
        <v>1796997132.0599999</v>
      </c>
    </row>
    <row r="589" spans="1:5" x14ac:dyDescent="0.25">
      <c r="A589" t="s">
        <v>23</v>
      </c>
      <c r="B589">
        <v>20750308</v>
      </c>
      <c r="D589">
        <v>3</v>
      </c>
      <c r="E589" s="13">
        <v>765528428.59000003</v>
      </c>
    </row>
    <row r="590" spans="1:5" x14ac:dyDescent="0.25">
      <c r="A590" t="s">
        <v>23</v>
      </c>
      <c r="B590">
        <v>20750324</v>
      </c>
      <c r="D590">
        <v>3</v>
      </c>
      <c r="E590" s="13">
        <v>4450148710.3699999</v>
      </c>
    </row>
    <row r="591" spans="1:5" x14ac:dyDescent="0.25">
      <c r="A591" t="s">
        <v>23</v>
      </c>
      <c r="B591">
        <v>20750403</v>
      </c>
      <c r="D591">
        <v>3</v>
      </c>
      <c r="E591" s="13">
        <v>-104194740.48</v>
      </c>
    </row>
    <row r="592" spans="1:5" x14ac:dyDescent="0.25">
      <c r="A592" t="s">
        <v>23</v>
      </c>
      <c r="B592">
        <v>20750411</v>
      </c>
      <c r="D592">
        <v>3</v>
      </c>
      <c r="E592" s="13">
        <v>-19165585</v>
      </c>
    </row>
    <row r="593" spans="1:5" x14ac:dyDescent="0.25">
      <c r="A593" t="s">
        <v>23</v>
      </c>
      <c r="B593">
        <v>20750421</v>
      </c>
      <c r="D593">
        <v>3</v>
      </c>
      <c r="E593" s="13">
        <v>10976680</v>
      </c>
    </row>
    <row r="594" spans="1:5" x14ac:dyDescent="0.25">
      <c r="A594" t="s">
        <v>23</v>
      </c>
      <c r="B594">
        <v>20750429</v>
      </c>
      <c r="D594">
        <v>3</v>
      </c>
      <c r="E594" s="13">
        <v>13973096.789999999</v>
      </c>
    </row>
    <row r="595" spans="1:5" x14ac:dyDescent="0.25">
      <c r="A595" t="s">
        <v>23</v>
      </c>
      <c r="B595">
        <v>20750508</v>
      </c>
      <c r="D595">
        <v>3</v>
      </c>
      <c r="E595" s="13">
        <v>12849180</v>
      </c>
    </row>
    <row r="596" spans="1:5" x14ac:dyDescent="0.25">
      <c r="A596" t="s">
        <v>23</v>
      </c>
      <c r="B596">
        <v>20750513</v>
      </c>
      <c r="D596">
        <v>3</v>
      </c>
      <c r="E596" s="13">
        <v>174556662.88</v>
      </c>
    </row>
    <row r="597" spans="1:5" x14ac:dyDescent="0.25">
      <c r="A597" t="s">
        <v>23</v>
      </c>
      <c r="B597">
        <v>20750519</v>
      </c>
      <c r="D597">
        <v>3</v>
      </c>
      <c r="E597" s="13">
        <v>171736552.16999999</v>
      </c>
    </row>
    <row r="598" spans="1:5" x14ac:dyDescent="0.25">
      <c r="A598" t="s">
        <v>23</v>
      </c>
      <c r="B598">
        <v>20750520</v>
      </c>
      <c r="D598">
        <v>3</v>
      </c>
      <c r="E598" s="13">
        <v>-728420</v>
      </c>
    </row>
    <row r="599" spans="1:5" x14ac:dyDescent="0.25">
      <c r="A599" t="s">
        <v>23</v>
      </c>
      <c r="B599">
        <v>20750608</v>
      </c>
      <c r="D599">
        <v>3</v>
      </c>
      <c r="E599" s="13">
        <v>575000</v>
      </c>
    </row>
    <row r="600" spans="1:5" x14ac:dyDescent="0.25">
      <c r="A600" t="s">
        <v>23</v>
      </c>
      <c r="B600">
        <v>20750623</v>
      </c>
      <c r="D600">
        <v>3</v>
      </c>
      <c r="E600" s="13">
        <v>2386557</v>
      </c>
    </row>
    <row r="601" spans="1:5" x14ac:dyDescent="0.25">
      <c r="A601" t="s">
        <v>23</v>
      </c>
      <c r="B601">
        <v>20750704</v>
      </c>
      <c r="D601">
        <v>3</v>
      </c>
      <c r="E601" s="13">
        <v>0</v>
      </c>
    </row>
    <row r="602" spans="1:5" x14ac:dyDescent="0.25">
      <c r="A602" t="s">
        <v>22</v>
      </c>
      <c r="B602">
        <v>20730410</v>
      </c>
      <c r="D602">
        <v>3</v>
      </c>
      <c r="E602" s="13">
        <v>1663680.49</v>
      </c>
    </row>
    <row r="603" spans="1:5" x14ac:dyDescent="0.25">
      <c r="A603" t="s">
        <v>22</v>
      </c>
      <c r="B603">
        <v>20730416</v>
      </c>
      <c r="D603">
        <v>3</v>
      </c>
      <c r="E603" s="13">
        <v>1163504.27</v>
      </c>
    </row>
    <row r="604" spans="1:5" x14ac:dyDescent="0.25">
      <c r="A604" t="s">
        <v>22</v>
      </c>
      <c r="B604">
        <v>20730420</v>
      </c>
      <c r="D604">
        <v>3</v>
      </c>
      <c r="E604" s="13">
        <v>24751594.399999999</v>
      </c>
    </row>
    <row r="605" spans="1:5" x14ac:dyDescent="0.25">
      <c r="A605" t="s">
        <v>22</v>
      </c>
      <c r="B605">
        <v>20730428</v>
      </c>
      <c r="D605">
        <v>3</v>
      </c>
      <c r="E605" s="13">
        <v>477211664.88</v>
      </c>
    </row>
    <row r="606" spans="1:5" x14ac:dyDescent="0.25">
      <c r="A606" t="s">
        <v>22</v>
      </c>
      <c r="B606">
        <v>20730509</v>
      </c>
      <c r="D606">
        <v>3</v>
      </c>
      <c r="E606" s="13">
        <v>554948992.67999995</v>
      </c>
    </row>
    <row r="607" spans="1:5" x14ac:dyDescent="0.25">
      <c r="A607" t="s">
        <v>22</v>
      </c>
      <c r="B607">
        <v>20730516</v>
      </c>
      <c r="D607">
        <v>3</v>
      </c>
      <c r="E607" s="13">
        <v>1390940453.99</v>
      </c>
    </row>
    <row r="608" spans="1:5" x14ac:dyDescent="0.25">
      <c r="A608" t="s">
        <v>22</v>
      </c>
      <c r="B608">
        <v>20730522</v>
      </c>
      <c r="D608">
        <v>3</v>
      </c>
      <c r="E608" s="13">
        <v>256156098.93000001</v>
      </c>
    </row>
    <row r="609" spans="1:5" x14ac:dyDescent="0.25">
      <c r="A609" t="s">
        <v>22</v>
      </c>
      <c r="B609">
        <v>20730523</v>
      </c>
      <c r="D609">
        <v>3</v>
      </c>
      <c r="E609" s="13">
        <v>2134757456.6900001</v>
      </c>
    </row>
    <row r="610" spans="1:5" x14ac:dyDescent="0.25">
      <c r="A610" t="s">
        <v>22</v>
      </c>
      <c r="B610">
        <v>20730524</v>
      </c>
      <c r="D610">
        <v>3</v>
      </c>
      <c r="E610" s="13">
        <v>1167053672.05</v>
      </c>
    </row>
    <row r="611" spans="1:5" x14ac:dyDescent="0.25">
      <c r="A611" t="s">
        <v>22</v>
      </c>
      <c r="B611">
        <v>20730601</v>
      </c>
      <c r="D611">
        <v>3</v>
      </c>
      <c r="E611" s="13">
        <v>12105824.68</v>
      </c>
    </row>
    <row r="612" spans="1:5" x14ac:dyDescent="0.25">
      <c r="A612" t="s">
        <v>22</v>
      </c>
      <c r="B612">
        <v>20730610</v>
      </c>
      <c r="D612">
        <v>3</v>
      </c>
      <c r="E612" s="13">
        <v>5789828327.3800001</v>
      </c>
    </row>
    <row r="613" spans="1:5" x14ac:dyDescent="0.25">
      <c r="A613" t="s">
        <v>22</v>
      </c>
      <c r="B613">
        <v>20730704</v>
      </c>
      <c r="D613">
        <v>3</v>
      </c>
      <c r="E613" s="13">
        <v>735644110.36000001</v>
      </c>
    </row>
    <row r="614" spans="1:5" x14ac:dyDescent="0.25">
      <c r="A614" t="s">
        <v>22</v>
      </c>
      <c r="B614">
        <v>20730712</v>
      </c>
      <c r="D614">
        <v>3</v>
      </c>
      <c r="E614" s="13">
        <v>145633014.00999999</v>
      </c>
    </row>
    <row r="615" spans="1:5" x14ac:dyDescent="0.25">
      <c r="A615" t="s">
        <v>22</v>
      </c>
      <c r="B615">
        <v>20730716</v>
      </c>
      <c r="D615">
        <v>3</v>
      </c>
      <c r="E615" s="13">
        <v>1600000</v>
      </c>
    </row>
    <row r="616" spans="1:5" x14ac:dyDescent="0.25">
      <c r="A616" t="s">
        <v>22</v>
      </c>
      <c r="B616">
        <v>20730720</v>
      </c>
      <c r="D616">
        <v>3</v>
      </c>
      <c r="E616" s="13">
        <v>1091095</v>
      </c>
    </row>
    <row r="617" spans="1:5" x14ac:dyDescent="0.25">
      <c r="A617" t="s">
        <v>22</v>
      </c>
      <c r="B617">
        <v>20730818</v>
      </c>
      <c r="D617">
        <v>3</v>
      </c>
      <c r="E617" s="13">
        <v>96939</v>
      </c>
    </row>
    <row r="618" spans="1:5" x14ac:dyDescent="0.25">
      <c r="A618" t="s">
        <v>22</v>
      </c>
      <c r="B618">
        <v>20730824</v>
      </c>
      <c r="D618">
        <v>3</v>
      </c>
      <c r="E618" s="13">
        <v>1304440719.23</v>
      </c>
    </row>
    <row r="619" spans="1:5" x14ac:dyDescent="0.25">
      <c r="A619" t="s">
        <v>22</v>
      </c>
      <c r="B619">
        <v>20730830</v>
      </c>
      <c r="D619">
        <v>3</v>
      </c>
      <c r="E619" s="13">
        <v>1223205122.8499999</v>
      </c>
    </row>
    <row r="620" spans="1:5" x14ac:dyDescent="0.25">
      <c r="A620" t="s">
        <v>22</v>
      </c>
      <c r="B620">
        <v>20730911</v>
      </c>
      <c r="D620">
        <v>3</v>
      </c>
      <c r="E620" s="13">
        <v>742760348.16999996</v>
      </c>
    </row>
    <row r="621" spans="1:5" x14ac:dyDescent="0.25">
      <c r="A621" t="s">
        <v>22</v>
      </c>
      <c r="B621">
        <v>20730925</v>
      </c>
      <c r="D621">
        <v>3</v>
      </c>
      <c r="E621" s="13">
        <v>3090338934.4699998</v>
      </c>
    </row>
    <row r="622" spans="1:5" x14ac:dyDescent="0.25">
      <c r="A622" t="s">
        <v>22</v>
      </c>
      <c r="B622">
        <v>20731005</v>
      </c>
      <c r="D622">
        <v>3</v>
      </c>
      <c r="E622" s="13">
        <v>1839947678.1400001</v>
      </c>
    </row>
    <row r="623" spans="1:5" x14ac:dyDescent="0.25">
      <c r="A623" t="s">
        <v>22</v>
      </c>
      <c r="B623">
        <v>20731101</v>
      </c>
      <c r="D623">
        <v>3</v>
      </c>
      <c r="E623" s="13">
        <v>1038455204.09</v>
      </c>
    </row>
    <row r="624" spans="1:5" x14ac:dyDescent="0.25">
      <c r="A624" t="s">
        <v>22</v>
      </c>
      <c r="B624">
        <v>20731108</v>
      </c>
      <c r="D624">
        <v>3</v>
      </c>
      <c r="E624" s="13">
        <v>2580374382.4899998</v>
      </c>
    </row>
    <row r="625" spans="1:5" x14ac:dyDescent="0.25">
      <c r="A625" t="s">
        <v>22</v>
      </c>
      <c r="B625">
        <v>20731112</v>
      </c>
      <c r="D625">
        <v>3</v>
      </c>
      <c r="E625" s="13">
        <v>1638380750.5999999</v>
      </c>
    </row>
    <row r="626" spans="1:5" x14ac:dyDescent="0.25">
      <c r="A626" t="s">
        <v>22</v>
      </c>
      <c r="B626">
        <v>20731129</v>
      </c>
      <c r="D626">
        <v>3</v>
      </c>
      <c r="E626" s="13">
        <v>915206167.65999997</v>
      </c>
    </row>
    <row r="627" spans="1:5" x14ac:dyDescent="0.25">
      <c r="A627" t="s">
        <v>22</v>
      </c>
      <c r="B627">
        <v>20731208</v>
      </c>
      <c r="D627">
        <v>3</v>
      </c>
      <c r="E627" s="13">
        <v>142430954.81999999</v>
      </c>
    </row>
    <row r="628" spans="1:5" x14ac:dyDescent="0.25">
      <c r="A628" t="s">
        <v>22</v>
      </c>
      <c r="B628">
        <v>20731212</v>
      </c>
      <c r="D628">
        <v>3</v>
      </c>
      <c r="E628" s="13">
        <v>-218531686.19999999</v>
      </c>
    </row>
    <row r="629" spans="1:5" x14ac:dyDescent="0.25">
      <c r="A629" t="s">
        <v>22</v>
      </c>
      <c r="B629">
        <v>20731214</v>
      </c>
      <c r="D629">
        <v>3</v>
      </c>
      <c r="E629" s="13">
        <v>-152688587.22999999</v>
      </c>
    </row>
    <row r="630" spans="1:5" x14ac:dyDescent="0.25">
      <c r="A630" t="s">
        <v>22</v>
      </c>
      <c r="B630">
        <v>20731223</v>
      </c>
      <c r="D630">
        <v>3</v>
      </c>
      <c r="E630" s="13">
        <v>-364936776.41000003</v>
      </c>
    </row>
    <row r="631" spans="1:5" x14ac:dyDescent="0.25">
      <c r="A631" t="s">
        <v>22</v>
      </c>
      <c r="B631">
        <v>20740101</v>
      </c>
      <c r="D631">
        <v>3</v>
      </c>
      <c r="E631" s="13">
        <v>-30268820.469999999</v>
      </c>
    </row>
    <row r="632" spans="1:5" x14ac:dyDescent="0.25">
      <c r="A632" t="s">
        <v>22</v>
      </c>
      <c r="B632">
        <v>20740108</v>
      </c>
      <c r="D632">
        <v>3</v>
      </c>
      <c r="E632" s="13">
        <v>1428498450.3800001</v>
      </c>
    </row>
    <row r="633" spans="1:5" x14ac:dyDescent="0.25">
      <c r="A633" t="s">
        <v>22</v>
      </c>
      <c r="B633">
        <v>20740122</v>
      </c>
      <c r="D633">
        <v>3</v>
      </c>
      <c r="E633" s="13">
        <v>3540818226.7199998</v>
      </c>
    </row>
    <row r="634" spans="1:5" x14ac:dyDescent="0.25">
      <c r="A634" t="s">
        <v>22</v>
      </c>
      <c r="B634">
        <v>20740203</v>
      </c>
      <c r="D634">
        <v>3</v>
      </c>
      <c r="E634" s="13">
        <v>1593586257.55</v>
      </c>
    </row>
    <row r="635" spans="1:5" x14ac:dyDescent="0.25">
      <c r="A635" t="s">
        <v>22</v>
      </c>
      <c r="B635">
        <v>20740209</v>
      </c>
      <c r="D635">
        <v>3</v>
      </c>
      <c r="E635" s="13">
        <v>1332625525.1099999</v>
      </c>
    </row>
    <row r="636" spans="1:5" x14ac:dyDescent="0.25">
      <c r="A636" t="s">
        <v>22</v>
      </c>
      <c r="B636">
        <v>20740223</v>
      </c>
      <c r="D636">
        <v>3</v>
      </c>
      <c r="E636" s="13">
        <v>2547284953.6500001</v>
      </c>
    </row>
    <row r="637" spans="1:5" x14ac:dyDescent="0.25">
      <c r="A637" t="s">
        <v>22</v>
      </c>
      <c r="B637">
        <v>20740303</v>
      </c>
      <c r="D637">
        <v>3</v>
      </c>
      <c r="E637" s="13">
        <v>177299592.77000001</v>
      </c>
    </row>
    <row r="638" spans="1:5" x14ac:dyDescent="0.25">
      <c r="A638" t="s">
        <v>22</v>
      </c>
      <c r="B638">
        <v>20740312</v>
      </c>
      <c r="D638">
        <v>3</v>
      </c>
      <c r="E638" s="13">
        <v>265518357.40000001</v>
      </c>
    </row>
    <row r="639" spans="1:5" x14ac:dyDescent="0.25">
      <c r="A639" t="s">
        <v>22</v>
      </c>
      <c r="B639">
        <v>20740316</v>
      </c>
      <c r="D639">
        <v>3</v>
      </c>
      <c r="E639" s="13">
        <v>2086351457.03</v>
      </c>
    </row>
    <row r="640" spans="1:5" x14ac:dyDescent="0.25">
      <c r="A640" t="s">
        <v>22</v>
      </c>
      <c r="B640">
        <v>20740317</v>
      </c>
      <c r="D640">
        <v>3</v>
      </c>
      <c r="E640" s="13">
        <v>529084865.5</v>
      </c>
    </row>
    <row r="641" spans="1:5" x14ac:dyDescent="0.25">
      <c r="A641" t="s">
        <v>22</v>
      </c>
      <c r="B641">
        <v>20740331</v>
      </c>
      <c r="D641">
        <v>3</v>
      </c>
      <c r="E641" s="13">
        <v>1095048975.4300001</v>
      </c>
    </row>
    <row r="642" spans="1:5" x14ac:dyDescent="0.25">
      <c r="A642" t="s">
        <v>22</v>
      </c>
      <c r="B642">
        <v>20740405</v>
      </c>
      <c r="D642">
        <v>3</v>
      </c>
      <c r="E642" s="13">
        <v>-379269999.32999998</v>
      </c>
    </row>
    <row r="643" spans="1:5" x14ac:dyDescent="0.25">
      <c r="A643" t="s">
        <v>22</v>
      </c>
      <c r="B643">
        <v>20740418</v>
      </c>
      <c r="D643">
        <v>3</v>
      </c>
      <c r="E643" s="13">
        <v>-16150667.9</v>
      </c>
    </row>
    <row r="644" spans="1:5" x14ac:dyDescent="0.25">
      <c r="A644" t="s">
        <v>23</v>
      </c>
      <c r="B644">
        <v>20740419</v>
      </c>
      <c r="D644">
        <v>3</v>
      </c>
      <c r="E644" s="13">
        <v>14756380.68</v>
      </c>
    </row>
    <row r="645" spans="1:5" x14ac:dyDescent="0.25">
      <c r="A645" t="s">
        <v>22</v>
      </c>
      <c r="B645">
        <v>20740420</v>
      </c>
      <c r="D645">
        <v>3</v>
      </c>
      <c r="E645" s="13">
        <v>-25184626.469999999</v>
      </c>
    </row>
    <row r="646" spans="1:5" x14ac:dyDescent="0.25">
      <c r="A646" t="s">
        <v>22</v>
      </c>
      <c r="B646">
        <v>20740424</v>
      </c>
      <c r="D646">
        <v>3</v>
      </c>
      <c r="E646" s="13">
        <v>-36066388.939999998</v>
      </c>
    </row>
    <row r="647" spans="1:5" x14ac:dyDescent="0.25">
      <c r="A647" t="s">
        <v>22</v>
      </c>
      <c r="B647">
        <v>20740426</v>
      </c>
      <c r="D647">
        <v>3</v>
      </c>
      <c r="E647" s="13">
        <v>-53948627.990000002</v>
      </c>
    </row>
    <row r="648" spans="1:5" x14ac:dyDescent="0.25">
      <c r="A648" t="s">
        <v>22</v>
      </c>
      <c r="B648">
        <v>20740428</v>
      </c>
      <c r="D648">
        <v>3</v>
      </c>
      <c r="E648" s="13">
        <v>14705003.300000001</v>
      </c>
    </row>
    <row r="649" spans="1:5" x14ac:dyDescent="0.25">
      <c r="A649" t="s">
        <v>23</v>
      </c>
      <c r="B649">
        <v>20740432</v>
      </c>
      <c r="D649">
        <v>3</v>
      </c>
      <c r="E649" s="13">
        <v>450779314.18000001</v>
      </c>
    </row>
    <row r="650" spans="1:5" x14ac:dyDescent="0.25">
      <c r="A650" t="s">
        <v>22</v>
      </c>
      <c r="B650">
        <v>20740502</v>
      </c>
      <c r="D650">
        <v>3</v>
      </c>
      <c r="E650" s="13">
        <v>61631049.130000003</v>
      </c>
    </row>
    <row r="651" spans="1:5" x14ac:dyDescent="0.25">
      <c r="A651" t="s">
        <v>23</v>
      </c>
      <c r="B651">
        <v>20740505</v>
      </c>
      <c r="D651">
        <v>3</v>
      </c>
      <c r="E651" s="13">
        <v>989507448.42999995</v>
      </c>
    </row>
    <row r="652" spans="1:5" x14ac:dyDescent="0.25">
      <c r="A652" t="s">
        <v>23</v>
      </c>
      <c r="B652">
        <v>20740506</v>
      </c>
      <c r="D652">
        <v>3</v>
      </c>
      <c r="E652" s="13">
        <v>3186069455.6999998</v>
      </c>
    </row>
    <row r="653" spans="1:5" x14ac:dyDescent="0.25">
      <c r="A653" t="s">
        <v>23</v>
      </c>
      <c r="B653">
        <v>20740508</v>
      </c>
      <c r="D653">
        <v>3</v>
      </c>
      <c r="E653" s="13">
        <v>491323131.68000001</v>
      </c>
    </row>
    <row r="654" spans="1:5" x14ac:dyDescent="0.25">
      <c r="A654" t="s">
        <v>23</v>
      </c>
      <c r="B654">
        <v>20740510</v>
      </c>
      <c r="D654">
        <v>3</v>
      </c>
      <c r="E654" s="13">
        <v>13059617.300000001</v>
      </c>
    </row>
    <row r="655" spans="1:5" x14ac:dyDescent="0.25">
      <c r="A655" t="s">
        <v>22</v>
      </c>
      <c r="B655">
        <v>20740513</v>
      </c>
      <c r="D655">
        <v>3</v>
      </c>
      <c r="E655" s="13">
        <v>118630317.59</v>
      </c>
    </row>
    <row r="656" spans="1:5" x14ac:dyDescent="0.25">
      <c r="A656" t="s">
        <v>23</v>
      </c>
      <c r="B656">
        <v>20740521</v>
      </c>
      <c r="D656">
        <v>3</v>
      </c>
      <c r="E656" s="13">
        <v>3914842266.5</v>
      </c>
    </row>
    <row r="657" spans="1:5" x14ac:dyDescent="0.25">
      <c r="A657" t="s">
        <v>22</v>
      </c>
      <c r="B657">
        <v>20740522</v>
      </c>
      <c r="D657">
        <v>3</v>
      </c>
      <c r="E657" s="13">
        <v>3891342</v>
      </c>
    </row>
    <row r="658" spans="1:5" x14ac:dyDescent="0.25">
      <c r="A658" t="s">
        <v>22</v>
      </c>
      <c r="B658">
        <v>20740523</v>
      </c>
      <c r="D658">
        <v>3</v>
      </c>
      <c r="E658" s="13">
        <v>361935032.50999999</v>
      </c>
    </row>
    <row r="659" spans="1:5" x14ac:dyDescent="0.25">
      <c r="A659" t="s">
        <v>23</v>
      </c>
      <c r="B659">
        <v>20740527</v>
      </c>
      <c r="D659">
        <v>3</v>
      </c>
      <c r="E659" s="13">
        <v>3158548879.27</v>
      </c>
    </row>
    <row r="660" spans="1:5" x14ac:dyDescent="0.25">
      <c r="A660" t="s">
        <v>23</v>
      </c>
      <c r="B660">
        <v>20740531</v>
      </c>
      <c r="D660">
        <v>3</v>
      </c>
      <c r="E660" s="13">
        <v>70984816.299999997</v>
      </c>
    </row>
    <row r="661" spans="1:5" x14ac:dyDescent="0.25">
      <c r="A661" t="s">
        <v>22</v>
      </c>
      <c r="B661">
        <v>20740602</v>
      </c>
      <c r="D661">
        <v>3</v>
      </c>
      <c r="E661" s="13">
        <v>532875489.75</v>
      </c>
    </row>
    <row r="662" spans="1:5" x14ac:dyDescent="0.25">
      <c r="A662" t="s">
        <v>22</v>
      </c>
      <c r="B662">
        <v>20740606</v>
      </c>
      <c r="D662">
        <v>3</v>
      </c>
      <c r="E662" s="13">
        <v>-104742</v>
      </c>
    </row>
    <row r="663" spans="1:5" x14ac:dyDescent="0.25">
      <c r="A663" t="s">
        <v>23</v>
      </c>
      <c r="B663">
        <v>20740608</v>
      </c>
      <c r="D663">
        <v>3</v>
      </c>
      <c r="E663" s="13">
        <v>8608729257.3899994</v>
      </c>
    </row>
    <row r="664" spans="1:5" x14ac:dyDescent="0.25">
      <c r="A664" t="s">
        <v>23</v>
      </c>
      <c r="B664">
        <v>20740621</v>
      </c>
      <c r="D664">
        <v>3</v>
      </c>
      <c r="E664" s="13">
        <v>7481828.25</v>
      </c>
    </row>
    <row r="665" spans="1:5" x14ac:dyDescent="0.25">
      <c r="A665" t="s">
        <v>22</v>
      </c>
      <c r="B665">
        <v>20740629</v>
      </c>
      <c r="D665">
        <v>3</v>
      </c>
      <c r="E665" s="13">
        <v>-93500</v>
      </c>
    </row>
    <row r="666" spans="1:5" x14ac:dyDescent="0.25">
      <c r="A666" t="s">
        <v>23</v>
      </c>
      <c r="B666">
        <v>20740706</v>
      </c>
      <c r="D666">
        <v>3</v>
      </c>
      <c r="E666" s="13">
        <v>-73502966.269999996</v>
      </c>
    </row>
    <row r="667" spans="1:5" x14ac:dyDescent="0.25">
      <c r="A667" t="s">
        <v>22</v>
      </c>
      <c r="B667">
        <v>20740709</v>
      </c>
      <c r="D667">
        <v>3</v>
      </c>
      <c r="E667" s="13">
        <v>0</v>
      </c>
    </row>
    <row r="668" spans="1:5" x14ac:dyDescent="0.25">
      <c r="A668" t="s">
        <v>23</v>
      </c>
      <c r="B668">
        <v>20740712</v>
      </c>
      <c r="D668">
        <v>3</v>
      </c>
      <c r="E668" s="13">
        <v>662725221.32000005</v>
      </c>
    </row>
    <row r="669" spans="1:5" x14ac:dyDescent="0.25">
      <c r="A669" t="s">
        <v>22</v>
      </c>
      <c r="B669">
        <v>20740713</v>
      </c>
      <c r="D669">
        <v>3</v>
      </c>
      <c r="E669" s="13">
        <v>-2042160</v>
      </c>
    </row>
    <row r="670" spans="1:5" x14ac:dyDescent="0.25">
      <c r="A670" t="s">
        <v>23</v>
      </c>
      <c r="B670">
        <v>20740714</v>
      </c>
      <c r="D670">
        <v>3</v>
      </c>
      <c r="E670" s="13">
        <v>463755275.92000002</v>
      </c>
    </row>
    <row r="671" spans="1:5" x14ac:dyDescent="0.25">
      <c r="A671" t="s">
        <v>23</v>
      </c>
      <c r="B671">
        <v>20740716</v>
      </c>
      <c r="D671">
        <v>3</v>
      </c>
      <c r="E671" s="13">
        <v>621245889.92999995</v>
      </c>
    </row>
    <row r="672" spans="1:5" x14ac:dyDescent="0.25">
      <c r="A672" t="s">
        <v>23</v>
      </c>
      <c r="B672">
        <v>20740724</v>
      </c>
      <c r="D672">
        <v>3</v>
      </c>
      <c r="E672" s="13">
        <v>1292678001.4400001</v>
      </c>
    </row>
    <row r="673" spans="1:5" x14ac:dyDescent="0.25">
      <c r="A673" t="s">
        <v>22</v>
      </c>
      <c r="B673">
        <v>20740730</v>
      </c>
      <c r="D673">
        <v>3</v>
      </c>
      <c r="E673" s="13">
        <v>0</v>
      </c>
    </row>
    <row r="674" spans="1:5" x14ac:dyDescent="0.25">
      <c r="A674" t="s">
        <v>23</v>
      </c>
      <c r="B674">
        <v>20740807</v>
      </c>
      <c r="D674">
        <v>3</v>
      </c>
      <c r="E674" s="13">
        <v>808133266.55999994</v>
      </c>
    </row>
    <row r="675" spans="1:5" x14ac:dyDescent="0.25">
      <c r="A675" t="s">
        <v>23</v>
      </c>
      <c r="B675">
        <v>20740823</v>
      </c>
      <c r="D675">
        <v>3</v>
      </c>
      <c r="E675" s="13">
        <v>5775229.5999999996</v>
      </c>
    </row>
    <row r="676" spans="1:5" x14ac:dyDescent="0.25">
      <c r="A676" t="s">
        <v>23</v>
      </c>
      <c r="B676">
        <v>20740914</v>
      </c>
      <c r="D676">
        <v>3</v>
      </c>
      <c r="E676" s="13">
        <v>449754276.27999997</v>
      </c>
    </row>
    <row r="677" spans="1:5" x14ac:dyDescent="0.25">
      <c r="A677" t="s">
        <v>23</v>
      </c>
      <c r="B677">
        <v>20740921</v>
      </c>
      <c r="D677">
        <v>3</v>
      </c>
      <c r="E677" s="13">
        <v>857455252.71000004</v>
      </c>
    </row>
    <row r="678" spans="1:5" x14ac:dyDescent="0.25">
      <c r="A678" t="s">
        <v>23</v>
      </c>
      <c r="B678">
        <v>20740923</v>
      </c>
      <c r="D678">
        <v>3</v>
      </c>
      <c r="E678" s="13">
        <v>2281142631.0900002</v>
      </c>
    </row>
    <row r="679" spans="1:5" x14ac:dyDescent="0.25">
      <c r="A679" t="s">
        <v>23</v>
      </c>
      <c r="B679">
        <v>20740927</v>
      </c>
      <c r="D679">
        <v>3</v>
      </c>
      <c r="E679" s="13">
        <v>74348799.920000002</v>
      </c>
    </row>
    <row r="680" spans="1:5" x14ac:dyDescent="0.25">
      <c r="A680" t="s">
        <v>23</v>
      </c>
      <c r="B680">
        <v>20740928</v>
      </c>
      <c r="D680">
        <v>3</v>
      </c>
      <c r="E680" s="13">
        <v>1826995304.77</v>
      </c>
    </row>
    <row r="681" spans="1:5" x14ac:dyDescent="0.25">
      <c r="A681" t="s">
        <v>23</v>
      </c>
      <c r="B681">
        <v>20741022</v>
      </c>
      <c r="D681">
        <v>3</v>
      </c>
      <c r="E681" s="13">
        <v>2033576671.5799999</v>
      </c>
    </row>
    <row r="682" spans="1:5" x14ac:dyDescent="0.25">
      <c r="A682" t="s">
        <v>23</v>
      </c>
      <c r="B682">
        <v>20741024</v>
      </c>
      <c r="D682">
        <v>3</v>
      </c>
      <c r="E682" s="13">
        <v>1662311409.6800001</v>
      </c>
    </row>
    <row r="683" spans="1:5" x14ac:dyDescent="0.25">
      <c r="A683" t="s">
        <v>23</v>
      </c>
      <c r="B683">
        <v>20741101</v>
      </c>
      <c r="D683">
        <v>3</v>
      </c>
      <c r="E683" s="13">
        <v>8508432</v>
      </c>
    </row>
    <row r="684" spans="1:5" x14ac:dyDescent="0.25">
      <c r="A684" t="s">
        <v>23</v>
      </c>
      <c r="B684">
        <v>20741202</v>
      </c>
      <c r="D684">
        <v>3</v>
      </c>
      <c r="E684" s="13">
        <v>910472626.44000006</v>
      </c>
    </row>
    <row r="685" spans="1:5" x14ac:dyDescent="0.25">
      <c r="A685" t="s">
        <v>22</v>
      </c>
      <c r="B685">
        <v>20741209</v>
      </c>
      <c r="D685">
        <v>3</v>
      </c>
      <c r="E685" s="13">
        <v>0</v>
      </c>
    </row>
    <row r="686" spans="1:5" x14ac:dyDescent="0.25">
      <c r="A686" t="s">
        <v>23</v>
      </c>
      <c r="B686">
        <v>20741221</v>
      </c>
      <c r="D686">
        <v>3</v>
      </c>
      <c r="E686" s="13">
        <v>1342636769.04</v>
      </c>
    </row>
    <row r="687" spans="1:5" x14ac:dyDescent="0.25">
      <c r="A687" t="s">
        <v>23</v>
      </c>
      <c r="B687">
        <v>20741222</v>
      </c>
      <c r="D687">
        <v>3</v>
      </c>
      <c r="E687" s="13">
        <v>1873007474.29</v>
      </c>
    </row>
    <row r="688" spans="1:5" x14ac:dyDescent="0.25">
      <c r="A688" t="s">
        <v>23</v>
      </c>
      <c r="B688">
        <v>20741226</v>
      </c>
      <c r="D688">
        <v>3</v>
      </c>
      <c r="E688" s="13">
        <v>2106969899.6700001</v>
      </c>
    </row>
    <row r="689" spans="1:5" x14ac:dyDescent="0.25">
      <c r="A689" t="s">
        <v>23</v>
      </c>
      <c r="B689">
        <v>20750129</v>
      </c>
      <c r="D689">
        <v>3</v>
      </c>
      <c r="E689" s="13">
        <v>17112639.600000001</v>
      </c>
    </row>
    <row r="690" spans="1:5" x14ac:dyDescent="0.25">
      <c r="A690" t="s">
        <v>23</v>
      </c>
      <c r="B690">
        <v>20750201</v>
      </c>
      <c r="D690">
        <v>3</v>
      </c>
      <c r="E690" s="13">
        <v>885725728.41999996</v>
      </c>
    </row>
    <row r="691" spans="1:5" x14ac:dyDescent="0.25">
      <c r="A691" t="s">
        <v>23</v>
      </c>
      <c r="B691">
        <v>20750203</v>
      </c>
      <c r="D691">
        <v>3</v>
      </c>
      <c r="E691" s="13">
        <v>2409985871.8400002</v>
      </c>
    </row>
    <row r="692" spans="1:5" x14ac:dyDescent="0.25">
      <c r="A692" t="s">
        <v>23</v>
      </c>
      <c r="B692">
        <v>20750210</v>
      </c>
      <c r="D692">
        <v>3</v>
      </c>
      <c r="E692" s="13">
        <v>4818359525.1599998</v>
      </c>
    </row>
    <row r="693" spans="1:5" x14ac:dyDescent="0.25">
      <c r="A693" t="s">
        <v>23</v>
      </c>
      <c r="B693">
        <v>20750216</v>
      </c>
      <c r="D693">
        <v>3</v>
      </c>
      <c r="E693" s="13">
        <v>4780600392.5500002</v>
      </c>
    </row>
    <row r="694" spans="1:5" x14ac:dyDescent="0.25">
      <c r="A694" t="s">
        <v>23</v>
      </c>
      <c r="B694">
        <v>20750218</v>
      </c>
      <c r="D694">
        <v>3</v>
      </c>
      <c r="E694" s="13">
        <v>698095271.59000003</v>
      </c>
    </row>
    <row r="695" spans="1:5" x14ac:dyDescent="0.25">
      <c r="A695" t="s">
        <v>23</v>
      </c>
      <c r="B695">
        <v>20750313</v>
      </c>
      <c r="D695">
        <v>3</v>
      </c>
      <c r="E695" s="13">
        <v>2984666767.0300002</v>
      </c>
    </row>
    <row r="696" spans="1:5" x14ac:dyDescent="0.25">
      <c r="A696" t="s">
        <v>23</v>
      </c>
      <c r="B696">
        <v>20750316</v>
      </c>
      <c r="D696">
        <v>3</v>
      </c>
      <c r="E696" s="13">
        <v>97197284.549999997</v>
      </c>
    </row>
    <row r="697" spans="1:5" x14ac:dyDescent="0.25">
      <c r="A697" t="s">
        <v>23</v>
      </c>
      <c r="B697">
        <v>20750318</v>
      </c>
      <c r="D697">
        <v>3</v>
      </c>
      <c r="E697" s="13">
        <v>3822648572.54</v>
      </c>
    </row>
    <row r="698" spans="1:5" x14ac:dyDescent="0.25">
      <c r="A698" t="s">
        <v>23</v>
      </c>
      <c r="B698">
        <v>20750321</v>
      </c>
      <c r="D698">
        <v>3</v>
      </c>
      <c r="E698" s="13">
        <v>1733672036.0699999</v>
      </c>
    </row>
    <row r="699" spans="1:5" x14ac:dyDescent="0.25">
      <c r="A699" t="s">
        <v>23</v>
      </c>
      <c r="B699">
        <v>20750425</v>
      </c>
      <c r="D699">
        <v>3</v>
      </c>
      <c r="E699" s="13">
        <v>-231475</v>
      </c>
    </row>
    <row r="700" spans="1:5" x14ac:dyDescent="0.25">
      <c r="A700" t="s">
        <v>23</v>
      </c>
      <c r="B700">
        <v>20750501</v>
      </c>
      <c r="D700">
        <v>3</v>
      </c>
      <c r="E700" s="13">
        <v>-763680</v>
      </c>
    </row>
    <row r="701" spans="1:5" x14ac:dyDescent="0.25">
      <c r="A701" t="s">
        <v>23</v>
      </c>
      <c r="B701">
        <v>20750502</v>
      </c>
      <c r="D701">
        <v>3</v>
      </c>
      <c r="E701" s="13">
        <v>0</v>
      </c>
    </row>
    <row r="702" spans="1:5" x14ac:dyDescent="0.25">
      <c r="A702" t="s">
        <v>23</v>
      </c>
      <c r="B702">
        <v>20750506</v>
      </c>
      <c r="D702">
        <v>3</v>
      </c>
      <c r="E702" s="13">
        <v>36445879.399999999</v>
      </c>
    </row>
    <row r="703" spans="1:5" x14ac:dyDescent="0.25">
      <c r="A703" t="s">
        <v>23</v>
      </c>
      <c r="B703">
        <v>20750515</v>
      </c>
      <c r="D703">
        <v>3</v>
      </c>
      <c r="E703" s="13">
        <v>1031000</v>
      </c>
    </row>
    <row r="704" spans="1:5" x14ac:dyDescent="0.25">
      <c r="A704" t="s">
        <v>23</v>
      </c>
      <c r="B704">
        <v>20750518</v>
      </c>
      <c r="D704">
        <v>3</v>
      </c>
      <c r="E704" s="13">
        <v>39691800.340000004</v>
      </c>
    </row>
    <row r="705" spans="1:5" x14ac:dyDescent="0.25">
      <c r="A705" t="s">
        <v>23</v>
      </c>
      <c r="B705">
        <v>20750524</v>
      </c>
      <c r="D705">
        <v>3</v>
      </c>
      <c r="E705" s="13">
        <v>8030000</v>
      </c>
    </row>
    <row r="706" spans="1:5" x14ac:dyDescent="0.25">
      <c r="A706" t="s">
        <v>23</v>
      </c>
      <c r="B706">
        <v>20750530</v>
      </c>
      <c r="D706">
        <v>3</v>
      </c>
      <c r="E706" s="13">
        <v>0</v>
      </c>
    </row>
    <row r="707" spans="1:5" x14ac:dyDescent="0.25">
      <c r="A707" t="s">
        <v>23</v>
      </c>
      <c r="B707">
        <v>20750601</v>
      </c>
      <c r="D707">
        <v>3</v>
      </c>
      <c r="E707" s="13">
        <v>54993080.140000001</v>
      </c>
    </row>
    <row r="708" spans="1:5" x14ac:dyDescent="0.25">
      <c r="A708" t="s">
        <v>23</v>
      </c>
      <c r="B708">
        <v>20750614</v>
      </c>
      <c r="D708">
        <v>3</v>
      </c>
      <c r="E708" s="13">
        <v>-248013</v>
      </c>
    </row>
    <row r="709" spans="1:5" x14ac:dyDescent="0.25">
      <c r="A709" t="s">
        <v>23</v>
      </c>
      <c r="B709">
        <v>20750616</v>
      </c>
      <c r="D709">
        <v>3</v>
      </c>
      <c r="E709" s="13">
        <v>-3842567</v>
      </c>
    </row>
    <row r="710" spans="1:5" x14ac:dyDescent="0.25">
      <c r="A710" t="s">
        <v>22</v>
      </c>
      <c r="B710">
        <v>20730430</v>
      </c>
      <c r="D710">
        <v>3</v>
      </c>
      <c r="E710" s="13">
        <v>733736264.39999998</v>
      </c>
    </row>
    <row r="711" spans="1:5" x14ac:dyDescent="0.25">
      <c r="A711" t="s">
        <v>22</v>
      </c>
      <c r="B711">
        <v>20730513</v>
      </c>
      <c r="D711">
        <v>3</v>
      </c>
      <c r="E711" s="13">
        <v>1549335475.25</v>
      </c>
    </row>
    <row r="712" spans="1:5" x14ac:dyDescent="0.25">
      <c r="A712" t="s">
        <v>22</v>
      </c>
      <c r="B712">
        <v>20730520</v>
      </c>
      <c r="D712">
        <v>3</v>
      </c>
      <c r="E712" s="13">
        <v>1074995213.8399999</v>
      </c>
    </row>
    <row r="713" spans="1:5" x14ac:dyDescent="0.25">
      <c r="A713" t="s">
        <v>22</v>
      </c>
      <c r="B713">
        <v>20730528</v>
      </c>
      <c r="D713">
        <v>3</v>
      </c>
      <c r="E713" s="13">
        <v>211892638.11000001</v>
      </c>
    </row>
    <row r="714" spans="1:5" x14ac:dyDescent="0.25">
      <c r="A714" t="s">
        <v>22</v>
      </c>
      <c r="B714">
        <v>20730701</v>
      </c>
      <c r="D714">
        <v>3</v>
      </c>
      <c r="E714" s="13">
        <v>298821835.17000002</v>
      </c>
    </row>
    <row r="715" spans="1:5" x14ac:dyDescent="0.25">
      <c r="A715" t="s">
        <v>22</v>
      </c>
      <c r="B715">
        <v>20730706</v>
      </c>
      <c r="D715">
        <v>3</v>
      </c>
      <c r="E715" s="13">
        <v>1354323</v>
      </c>
    </row>
    <row r="716" spans="1:5" x14ac:dyDescent="0.25">
      <c r="A716" t="s">
        <v>22</v>
      </c>
      <c r="B716">
        <v>20730713</v>
      </c>
      <c r="D716">
        <v>3</v>
      </c>
      <c r="E716" s="13">
        <v>1108479</v>
      </c>
    </row>
    <row r="717" spans="1:5" x14ac:dyDescent="0.25">
      <c r="A717" t="s">
        <v>22</v>
      </c>
      <c r="B717">
        <v>20730718</v>
      </c>
      <c r="D717">
        <v>3</v>
      </c>
      <c r="E717" s="13">
        <v>459922738.13999999</v>
      </c>
    </row>
    <row r="718" spans="1:5" x14ac:dyDescent="0.25">
      <c r="A718" t="s">
        <v>22</v>
      </c>
      <c r="B718">
        <v>20730805</v>
      </c>
      <c r="D718">
        <v>3</v>
      </c>
      <c r="E718" s="13">
        <v>952031865.38999999</v>
      </c>
    </row>
    <row r="719" spans="1:5" x14ac:dyDescent="0.25">
      <c r="A719" t="s">
        <v>22</v>
      </c>
      <c r="B719">
        <v>20730808</v>
      </c>
      <c r="D719">
        <v>3</v>
      </c>
      <c r="E719" s="13">
        <v>933204408.49000001</v>
      </c>
    </row>
    <row r="720" spans="1:5" x14ac:dyDescent="0.25">
      <c r="A720" t="s">
        <v>22</v>
      </c>
      <c r="B720">
        <v>20730822</v>
      </c>
      <c r="D720">
        <v>3</v>
      </c>
      <c r="E720" s="13">
        <v>1449066137.25</v>
      </c>
    </row>
    <row r="721" spans="1:5" x14ac:dyDescent="0.25">
      <c r="A721" t="s">
        <v>22</v>
      </c>
      <c r="B721">
        <v>20730901</v>
      </c>
      <c r="D721">
        <v>3</v>
      </c>
      <c r="E721" s="13">
        <v>1482703137.28</v>
      </c>
    </row>
    <row r="722" spans="1:5" x14ac:dyDescent="0.25">
      <c r="A722" t="s">
        <v>22</v>
      </c>
      <c r="B722">
        <v>20730912</v>
      </c>
      <c r="D722">
        <v>3</v>
      </c>
      <c r="E722" s="13">
        <v>4826868478.6099997</v>
      </c>
    </row>
    <row r="723" spans="1:5" x14ac:dyDescent="0.25">
      <c r="A723" t="s">
        <v>22</v>
      </c>
      <c r="B723">
        <v>20730916</v>
      </c>
      <c r="D723">
        <v>3</v>
      </c>
      <c r="E723" s="13">
        <v>8207593.2000000002</v>
      </c>
    </row>
    <row r="724" spans="1:5" x14ac:dyDescent="0.25">
      <c r="A724" t="s">
        <v>22</v>
      </c>
      <c r="B724">
        <v>20730929</v>
      </c>
      <c r="D724">
        <v>3</v>
      </c>
      <c r="E724" s="13">
        <v>9077299440.5200005</v>
      </c>
    </row>
    <row r="725" spans="1:5" x14ac:dyDescent="0.25">
      <c r="A725" t="s">
        <v>22</v>
      </c>
      <c r="B725">
        <v>20731022</v>
      </c>
      <c r="D725">
        <v>3</v>
      </c>
      <c r="E725" s="13">
        <v>59528458.899999999</v>
      </c>
    </row>
    <row r="726" spans="1:5" x14ac:dyDescent="0.25">
      <c r="A726" t="s">
        <v>22</v>
      </c>
      <c r="B726">
        <v>20731104</v>
      </c>
      <c r="D726">
        <v>3</v>
      </c>
      <c r="E726" s="13">
        <v>871375081.77999997</v>
      </c>
    </row>
    <row r="727" spans="1:5" x14ac:dyDescent="0.25">
      <c r="A727" t="s">
        <v>22</v>
      </c>
      <c r="B727">
        <v>20731109</v>
      </c>
      <c r="D727">
        <v>3</v>
      </c>
      <c r="E727" s="13">
        <v>2081882870.5</v>
      </c>
    </row>
    <row r="728" spans="1:5" x14ac:dyDescent="0.25">
      <c r="A728" t="s">
        <v>22</v>
      </c>
      <c r="B728">
        <v>20731201</v>
      </c>
      <c r="D728">
        <v>3</v>
      </c>
      <c r="E728" s="13">
        <v>1634212523.52</v>
      </c>
    </row>
    <row r="729" spans="1:5" x14ac:dyDescent="0.25">
      <c r="A729" t="s">
        <v>22</v>
      </c>
      <c r="B729">
        <v>20731210</v>
      </c>
      <c r="D729">
        <v>3</v>
      </c>
      <c r="E729" s="13">
        <v>361887121.69999999</v>
      </c>
    </row>
    <row r="730" spans="1:5" x14ac:dyDescent="0.25">
      <c r="A730" t="s">
        <v>22</v>
      </c>
      <c r="B730">
        <v>20731218</v>
      </c>
      <c r="D730">
        <v>3</v>
      </c>
      <c r="E730" s="13">
        <v>-22637087.510000002</v>
      </c>
    </row>
    <row r="731" spans="1:5" x14ac:dyDescent="0.25">
      <c r="A731" t="s">
        <v>22</v>
      </c>
      <c r="B731">
        <v>20731227</v>
      </c>
      <c r="D731">
        <v>3</v>
      </c>
      <c r="E731" s="13">
        <v>951766829.57000005</v>
      </c>
    </row>
    <row r="732" spans="1:5" x14ac:dyDescent="0.25">
      <c r="A732" t="s">
        <v>22</v>
      </c>
      <c r="B732">
        <v>20740102</v>
      </c>
      <c r="D732">
        <v>3</v>
      </c>
      <c r="E732" s="13">
        <v>0</v>
      </c>
    </row>
    <row r="733" spans="1:5" x14ac:dyDescent="0.25">
      <c r="A733" t="s">
        <v>22</v>
      </c>
      <c r="B733">
        <v>20740110</v>
      </c>
      <c r="D733">
        <v>3</v>
      </c>
      <c r="E733" s="13">
        <v>1818794560.24</v>
      </c>
    </row>
    <row r="734" spans="1:5" x14ac:dyDescent="0.25">
      <c r="A734" t="s">
        <v>22</v>
      </c>
      <c r="B734">
        <v>20740115</v>
      </c>
      <c r="D734">
        <v>3</v>
      </c>
      <c r="E734" s="13">
        <v>1280530053.54</v>
      </c>
    </row>
    <row r="735" spans="1:5" x14ac:dyDescent="0.25">
      <c r="A735" t="s">
        <v>22</v>
      </c>
      <c r="B735">
        <v>20740202</v>
      </c>
      <c r="D735">
        <v>3</v>
      </c>
      <c r="E735" s="13">
        <v>1677020794.6099999</v>
      </c>
    </row>
    <row r="736" spans="1:5" x14ac:dyDescent="0.25">
      <c r="A736" t="s">
        <v>22</v>
      </c>
      <c r="B736">
        <v>20740206</v>
      </c>
      <c r="D736">
        <v>3</v>
      </c>
      <c r="E736" s="13">
        <v>34377101.539999999</v>
      </c>
    </row>
    <row r="737" spans="1:5" x14ac:dyDescent="0.25">
      <c r="A737" t="s">
        <v>22</v>
      </c>
      <c r="B737">
        <v>20740218</v>
      </c>
      <c r="D737">
        <v>3</v>
      </c>
      <c r="E737" s="13">
        <v>1317998071.4300001</v>
      </c>
    </row>
    <row r="738" spans="1:5" x14ac:dyDescent="0.25">
      <c r="A738" t="s">
        <v>22</v>
      </c>
      <c r="B738">
        <v>20740227</v>
      </c>
      <c r="D738">
        <v>3</v>
      </c>
      <c r="E738" s="13">
        <v>127636727.65000001</v>
      </c>
    </row>
    <row r="739" spans="1:5" x14ac:dyDescent="0.25">
      <c r="A739" t="s">
        <v>22</v>
      </c>
      <c r="B739">
        <v>20740229</v>
      </c>
      <c r="D739">
        <v>3</v>
      </c>
      <c r="E739" s="13">
        <v>3093877400.8800001</v>
      </c>
    </row>
    <row r="740" spans="1:5" x14ac:dyDescent="0.25">
      <c r="A740" t="s">
        <v>22</v>
      </c>
      <c r="B740">
        <v>20740301</v>
      </c>
      <c r="D740">
        <v>3</v>
      </c>
      <c r="E740" s="13">
        <v>1929645399.6099999</v>
      </c>
    </row>
    <row r="741" spans="1:5" x14ac:dyDescent="0.25">
      <c r="A741" t="s">
        <v>22</v>
      </c>
      <c r="B741">
        <v>20740319</v>
      </c>
      <c r="D741">
        <v>3</v>
      </c>
      <c r="E741" s="13">
        <v>3836969878.5999999</v>
      </c>
    </row>
    <row r="742" spans="1:5" x14ac:dyDescent="0.25">
      <c r="A742" t="s">
        <v>22</v>
      </c>
      <c r="B742">
        <v>20740321</v>
      </c>
      <c r="D742">
        <v>3</v>
      </c>
      <c r="E742" s="13">
        <v>4904760208.1400003</v>
      </c>
    </row>
    <row r="743" spans="1:5" x14ac:dyDescent="0.25">
      <c r="A743" t="s">
        <v>22</v>
      </c>
      <c r="B743">
        <v>20740322</v>
      </c>
      <c r="D743">
        <v>3</v>
      </c>
      <c r="E743" s="13">
        <v>7313659043.1499996</v>
      </c>
    </row>
    <row r="744" spans="1:5" x14ac:dyDescent="0.25">
      <c r="A744" t="s">
        <v>22</v>
      </c>
      <c r="B744">
        <v>20740323</v>
      </c>
      <c r="D744">
        <v>3</v>
      </c>
      <c r="E744" s="13">
        <v>4877205606.6400003</v>
      </c>
    </row>
    <row r="745" spans="1:5" x14ac:dyDescent="0.25">
      <c r="A745" t="s">
        <v>22</v>
      </c>
      <c r="B745">
        <v>20740325</v>
      </c>
      <c r="D745">
        <v>3</v>
      </c>
      <c r="E745" s="13">
        <v>5140234015.3699999</v>
      </c>
    </row>
    <row r="746" spans="1:5" x14ac:dyDescent="0.25">
      <c r="A746" t="s">
        <v>22</v>
      </c>
      <c r="B746">
        <v>20740326</v>
      </c>
      <c r="D746">
        <v>3</v>
      </c>
      <c r="E746" s="13">
        <v>4113967419.9400001</v>
      </c>
    </row>
    <row r="747" spans="1:5" x14ac:dyDescent="0.25">
      <c r="A747" t="s">
        <v>22</v>
      </c>
      <c r="B747">
        <v>20740329</v>
      </c>
      <c r="D747">
        <v>3</v>
      </c>
      <c r="E747" s="13">
        <v>5030814406.6499996</v>
      </c>
    </row>
    <row r="748" spans="1:5" x14ac:dyDescent="0.25">
      <c r="A748" t="s">
        <v>23</v>
      </c>
      <c r="B748">
        <v>20740403</v>
      </c>
      <c r="D748">
        <v>3</v>
      </c>
      <c r="E748" s="13">
        <v>3131670.33</v>
      </c>
    </row>
    <row r="749" spans="1:5" x14ac:dyDescent="0.25">
      <c r="A749" t="s">
        <v>22</v>
      </c>
      <c r="B749">
        <v>20740404</v>
      </c>
      <c r="D749">
        <v>3</v>
      </c>
      <c r="E749" s="13">
        <v>-1472313.1</v>
      </c>
    </row>
    <row r="750" spans="1:5" x14ac:dyDescent="0.25">
      <c r="A750" t="s">
        <v>22</v>
      </c>
      <c r="B750">
        <v>20740407</v>
      </c>
      <c r="D750">
        <v>3</v>
      </c>
      <c r="E750" s="13">
        <v>-24155217</v>
      </c>
    </row>
    <row r="751" spans="1:5" x14ac:dyDescent="0.25">
      <c r="A751" t="s">
        <v>23</v>
      </c>
      <c r="B751">
        <v>20740412</v>
      </c>
      <c r="D751">
        <v>3</v>
      </c>
      <c r="E751" s="13">
        <v>7784043</v>
      </c>
    </row>
    <row r="752" spans="1:5" x14ac:dyDescent="0.25">
      <c r="A752" t="s">
        <v>23</v>
      </c>
      <c r="B752">
        <v>20740415</v>
      </c>
      <c r="D752">
        <v>3</v>
      </c>
      <c r="E752" s="13">
        <v>184930021.90000001</v>
      </c>
    </row>
    <row r="753" spans="1:5" x14ac:dyDescent="0.25">
      <c r="A753" t="s">
        <v>23</v>
      </c>
      <c r="B753">
        <v>20740421</v>
      </c>
      <c r="D753">
        <v>3</v>
      </c>
      <c r="E753" s="13">
        <v>-577467662</v>
      </c>
    </row>
    <row r="754" spans="1:5" x14ac:dyDescent="0.25">
      <c r="A754" t="s">
        <v>23</v>
      </c>
      <c r="B754">
        <v>20740422</v>
      </c>
      <c r="D754">
        <v>3</v>
      </c>
      <c r="E754" s="13">
        <v>200256526.37</v>
      </c>
    </row>
    <row r="755" spans="1:5" x14ac:dyDescent="0.25">
      <c r="A755" t="s">
        <v>23</v>
      </c>
      <c r="B755">
        <v>20740429</v>
      </c>
      <c r="D755">
        <v>3</v>
      </c>
      <c r="E755" s="13">
        <v>337307104.56</v>
      </c>
    </row>
    <row r="756" spans="1:5" x14ac:dyDescent="0.25">
      <c r="A756" t="s">
        <v>23</v>
      </c>
      <c r="B756">
        <v>20740504</v>
      </c>
      <c r="D756">
        <v>3</v>
      </c>
      <c r="E756" s="13">
        <v>2615396964.0500002</v>
      </c>
    </row>
    <row r="757" spans="1:5" x14ac:dyDescent="0.25">
      <c r="A757" t="s">
        <v>23</v>
      </c>
      <c r="B757">
        <v>20740511</v>
      </c>
      <c r="D757">
        <v>3</v>
      </c>
      <c r="E757" s="13">
        <v>581425367.63</v>
      </c>
    </row>
    <row r="758" spans="1:5" x14ac:dyDescent="0.25">
      <c r="A758" t="s">
        <v>22</v>
      </c>
      <c r="B758">
        <v>20740511</v>
      </c>
      <c r="D758">
        <v>3</v>
      </c>
      <c r="E758" s="13">
        <v>4931469</v>
      </c>
    </row>
    <row r="759" spans="1:5" x14ac:dyDescent="0.25">
      <c r="A759" t="s">
        <v>23</v>
      </c>
      <c r="B759">
        <v>20740522</v>
      </c>
      <c r="D759">
        <v>3</v>
      </c>
      <c r="E759" s="13">
        <v>287111380.26999998</v>
      </c>
    </row>
    <row r="760" spans="1:5" x14ac:dyDescent="0.25">
      <c r="A760" t="s">
        <v>23</v>
      </c>
      <c r="B760">
        <v>20740523</v>
      </c>
      <c r="D760">
        <v>3</v>
      </c>
      <c r="E760" s="13">
        <v>1671691073.24</v>
      </c>
    </row>
    <row r="761" spans="1:5" x14ac:dyDescent="0.25">
      <c r="A761" t="s">
        <v>22</v>
      </c>
      <c r="B761">
        <v>20740524</v>
      </c>
      <c r="D761">
        <v>3</v>
      </c>
      <c r="E761" s="13">
        <v>2119000</v>
      </c>
    </row>
    <row r="762" spans="1:5" x14ac:dyDescent="0.25">
      <c r="A762" t="s">
        <v>22</v>
      </c>
      <c r="B762">
        <v>20740604</v>
      </c>
      <c r="D762">
        <v>3</v>
      </c>
      <c r="E762" s="13">
        <v>-49251954</v>
      </c>
    </row>
    <row r="763" spans="1:5" x14ac:dyDescent="0.25">
      <c r="A763" t="s">
        <v>23</v>
      </c>
      <c r="B763">
        <v>20740607</v>
      </c>
      <c r="D763">
        <v>3</v>
      </c>
      <c r="E763" s="13">
        <v>102317420.01000001</v>
      </c>
    </row>
    <row r="764" spans="1:5" x14ac:dyDescent="0.25">
      <c r="A764" t="s">
        <v>22</v>
      </c>
      <c r="B764">
        <v>20740607</v>
      </c>
      <c r="D764">
        <v>3</v>
      </c>
      <c r="E764" s="13">
        <v>-16282214</v>
      </c>
    </row>
    <row r="765" spans="1:5" x14ac:dyDescent="0.25">
      <c r="A765" t="s">
        <v>22</v>
      </c>
      <c r="B765">
        <v>20740624</v>
      </c>
      <c r="D765">
        <v>3</v>
      </c>
      <c r="E765" s="13">
        <v>-657000</v>
      </c>
    </row>
    <row r="766" spans="1:5" x14ac:dyDescent="0.25">
      <c r="A766" t="s">
        <v>23</v>
      </c>
      <c r="B766">
        <v>20740707</v>
      </c>
      <c r="D766">
        <v>3</v>
      </c>
      <c r="E766" s="13">
        <v>485020209.33999997</v>
      </c>
    </row>
    <row r="767" spans="1:5" x14ac:dyDescent="0.25">
      <c r="A767" t="s">
        <v>22</v>
      </c>
      <c r="B767">
        <v>20740721</v>
      </c>
      <c r="D767">
        <v>3</v>
      </c>
      <c r="E767" s="13">
        <v>-19251.3</v>
      </c>
    </row>
    <row r="768" spans="1:5" x14ac:dyDescent="0.25">
      <c r="A768" t="s">
        <v>22</v>
      </c>
      <c r="B768">
        <v>20740726</v>
      </c>
      <c r="D768">
        <v>3</v>
      </c>
      <c r="E768" s="13">
        <v>0</v>
      </c>
    </row>
    <row r="769" spans="1:5" x14ac:dyDescent="0.25">
      <c r="A769" t="s">
        <v>22</v>
      </c>
      <c r="B769">
        <v>20740729</v>
      </c>
      <c r="D769">
        <v>3</v>
      </c>
      <c r="E769" s="13">
        <v>-726650</v>
      </c>
    </row>
    <row r="770" spans="1:5" x14ac:dyDescent="0.25">
      <c r="A770" t="s">
        <v>22</v>
      </c>
      <c r="B770">
        <v>20740801</v>
      </c>
      <c r="D770">
        <v>3</v>
      </c>
      <c r="E770" s="13">
        <v>0</v>
      </c>
    </row>
    <row r="771" spans="1:5" x14ac:dyDescent="0.25">
      <c r="A771" t="s">
        <v>23</v>
      </c>
      <c r="B771">
        <v>20740803</v>
      </c>
      <c r="D771">
        <v>3</v>
      </c>
      <c r="E771" s="13">
        <v>2797648821.5</v>
      </c>
    </row>
    <row r="772" spans="1:5" x14ac:dyDescent="0.25">
      <c r="A772" t="s">
        <v>23</v>
      </c>
      <c r="B772">
        <v>20740806</v>
      </c>
      <c r="D772">
        <v>3</v>
      </c>
      <c r="E772" s="13">
        <v>701826508.49000001</v>
      </c>
    </row>
    <row r="773" spans="1:5" x14ac:dyDescent="0.25">
      <c r="A773" t="s">
        <v>23</v>
      </c>
      <c r="B773">
        <v>20740820</v>
      </c>
      <c r="D773">
        <v>3</v>
      </c>
      <c r="E773" s="13">
        <v>526145138.39999998</v>
      </c>
    </row>
    <row r="774" spans="1:5" x14ac:dyDescent="0.25">
      <c r="A774" t="s">
        <v>23</v>
      </c>
      <c r="B774">
        <v>20740902</v>
      </c>
      <c r="D774">
        <v>3</v>
      </c>
      <c r="E774" s="13">
        <v>1062252122.1</v>
      </c>
    </row>
    <row r="775" spans="1:5" x14ac:dyDescent="0.25">
      <c r="A775" t="s">
        <v>23</v>
      </c>
      <c r="B775">
        <v>20740908</v>
      </c>
      <c r="D775">
        <v>3</v>
      </c>
      <c r="E775" s="13">
        <v>167602835.27000001</v>
      </c>
    </row>
    <row r="776" spans="1:5" x14ac:dyDescent="0.25">
      <c r="A776" t="s">
        <v>23</v>
      </c>
      <c r="B776">
        <v>20740913</v>
      </c>
      <c r="D776">
        <v>3</v>
      </c>
      <c r="E776" s="13">
        <v>1207365787.6300001</v>
      </c>
    </row>
    <row r="777" spans="1:5" x14ac:dyDescent="0.25">
      <c r="A777" t="s">
        <v>23</v>
      </c>
      <c r="B777">
        <v>20741005</v>
      </c>
      <c r="D777">
        <v>3</v>
      </c>
      <c r="E777" s="13">
        <v>755423453.70000005</v>
      </c>
    </row>
    <row r="778" spans="1:5" x14ac:dyDescent="0.25">
      <c r="A778" t="s">
        <v>23</v>
      </c>
      <c r="B778">
        <v>20741015</v>
      </c>
      <c r="D778">
        <v>3</v>
      </c>
      <c r="E778" s="13">
        <v>1138509020.2</v>
      </c>
    </row>
    <row r="779" spans="1:5" x14ac:dyDescent="0.25">
      <c r="A779" t="s">
        <v>23</v>
      </c>
      <c r="B779">
        <v>20741019</v>
      </c>
      <c r="D779">
        <v>3</v>
      </c>
      <c r="E779" s="13">
        <v>736688769.34000003</v>
      </c>
    </row>
    <row r="780" spans="1:5" x14ac:dyDescent="0.25">
      <c r="A780" t="s">
        <v>23</v>
      </c>
      <c r="B780">
        <v>20741023</v>
      </c>
      <c r="D780">
        <v>3</v>
      </c>
      <c r="E780" s="13">
        <v>2340505521.4899998</v>
      </c>
    </row>
    <row r="781" spans="1:5" x14ac:dyDescent="0.25">
      <c r="A781" t="s">
        <v>23</v>
      </c>
      <c r="B781">
        <v>20741111</v>
      </c>
      <c r="D781">
        <v>3</v>
      </c>
      <c r="E781" s="13">
        <v>677231448.69000006</v>
      </c>
    </row>
    <row r="782" spans="1:5" x14ac:dyDescent="0.25">
      <c r="A782" t="s">
        <v>23</v>
      </c>
      <c r="B782">
        <v>20741112</v>
      </c>
      <c r="D782">
        <v>3</v>
      </c>
      <c r="E782" s="13">
        <v>420632844.88999999</v>
      </c>
    </row>
    <row r="783" spans="1:5" x14ac:dyDescent="0.25">
      <c r="A783" t="s">
        <v>23</v>
      </c>
      <c r="B783">
        <v>20741118</v>
      </c>
      <c r="D783">
        <v>3</v>
      </c>
      <c r="E783" s="13">
        <v>480172805.98000002</v>
      </c>
    </row>
    <row r="784" spans="1:5" x14ac:dyDescent="0.25">
      <c r="A784" t="s">
        <v>23</v>
      </c>
      <c r="B784">
        <v>20741205</v>
      </c>
      <c r="D784">
        <v>3</v>
      </c>
      <c r="E784" s="13">
        <v>737209894.29999995</v>
      </c>
    </row>
    <row r="785" spans="1:5" x14ac:dyDescent="0.25">
      <c r="A785" t="s">
        <v>23</v>
      </c>
      <c r="B785">
        <v>20741225</v>
      </c>
      <c r="D785">
        <v>3</v>
      </c>
      <c r="E785" s="13">
        <v>3515252463.6399999</v>
      </c>
    </row>
    <row r="786" spans="1:5" x14ac:dyDescent="0.25">
      <c r="A786" t="s">
        <v>23</v>
      </c>
      <c r="B786">
        <v>20741230</v>
      </c>
      <c r="D786">
        <v>3</v>
      </c>
      <c r="E786" s="13">
        <v>3926283697.3299999</v>
      </c>
    </row>
    <row r="787" spans="1:5" x14ac:dyDescent="0.25">
      <c r="A787" t="s">
        <v>23</v>
      </c>
      <c r="B787">
        <v>20750102</v>
      </c>
      <c r="D787">
        <v>3</v>
      </c>
      <c r="E787" s="13">
        <v>643588657.04999995</v>
      </c>
    </row>
    <row r="788" spans="1:5" x14ac:dyDescent="0.25">
      <c r="A788" t="s">
        <v>23</v>
      </c>
      <c r="B788">
        <v>20750121</v>
      </c>
      <c r="D788">
        <v>3</v>
      </c>
      <c r="E788" s="13">
        <v>1166804961.5</v>
      </c>
    </row>
    <row r="789" spans="1:5" x14ac:dyDescent="0.25">
      <c r="A789" t="s">
        <v>23</v>
      </c>
      <c r="B789">
        <v>20750205</v>
      </c>
      <c r="D789">
        <v>3</v>
      </c>
      <c r="E789" s="13">
        <v>16226707</v>
      </c>
    </row>
    <row r="790" spans="1:5" x14ac:dyDescent="0.25">
      <c r="A790" t="s">
        <v>23</v>
      </c>
      <c r="B790">
        <v>20750213</v>
      </c>
      <c r="D790">
        <v>3</v>
      </c>
      <c r="E790" s="13">
        <v>851655939.09000003</v>
      </c>
    </row>
    <row r="791" spans="1:5" x14ac:dyDescent="0.25">
      <c r="A791" t="s">
        <v>23</v>
      </c>
      <c r="B791">
        <v>20750217</v>
      </c>
      <c r="D791">
        <v>3</v>
      </c>
      <c r="E791" s="13">
        <v>1766879399.27</v>
      </c>
    </row>
    <row r="792" spans="1:5" x14ac:dyDescent="0.25">
      <c r="A792" t="s">
        <v>23</v>
      </c>
      <c r="B792">
        <v>20750312</v>
      </c>
      <c r="D792">
        <v>3</v>
      </c>
      <c r="E792" s="13">
        <v>1886459464.5599999</v>
      </c>
    </row>
    <row r="793" spans="1:5" x14ac:dyDescent="0.25">
      <c r="A793" t="s">
        <v>23</v>
      </c>
      <c r="B793">
        <v>20750315</v>
      </c>
      <c r="D793">
        <v>3</v>
      </c>
      <c r="E793" s="13">
        <v>1837928383.4100001</v>
      </c>
    </row>
    <row r="794" spans="1:5" x14ac:dyDescent="0.25">
      <c r="A794" t="s">
        <v>23</v>
      </c>
      <c r="B794">
        <v>20750317</v>
      </c>
      <c r="D794">
        <v>3</v>
      </c>
      <c r="E794" s="13">
        <v>3360575892.2800002</v>
      </c>
    </row>
    <row r="795" spans="1:5" x14ac:dyDescent="0.25">
      <c r="A795" t="s">
        <v>23</v>
      </c>
      <c r="B795">
        <v>20750328</v>
      </c>
      <c r="D795">
        <v>3</v>
      </c>
      <c r="E795" s="13">
        <v>756004574.88</v>
      </c>
    </row>
    <row r="796" spans="1:5" x14ac:dyDescent="0.25">
      <c r="A796" t="s">
        <v>23</v>
      </c>
      <c r="B796">
        <v>20750329</v>
      </c>
      <c r="D796">
        <v>3</v>
      </c>
      <c r="E796" s="13">
        <v>1851303517.0999999</v>
      </c>
    </row>
    <row r="797" spans="1:5" x14ac:dyDescent="0.25">
      <c r="A797" t="s">
        <v>23</v>
      </c>
      <c r="B797">
        <v>20750402</v>
      </c>
      <c r="D797">
        <v>3</v>
      </c>
      <c r="E797" s="13">
        <v>-155721082.38999999</v>
      </c>
    </row>
    <row r="798" spans="1:5" x14ac:dyDescent="0.25">
      <c r="A798" t="s">
        <v>23</v>
      </c>
      <c r="B798">
        <v>20750415</v>
      </c>
      <c r="D798">
        <v>3</v>
      </c>
      <c r="E798" s="13">
        <v>12672258.289999999</v>
      </c>
    </row>
    <row r="799" spans="1:5" x14ac:dyDescent="0.25">
      <c r="A799" t="s">
        <v>23</v>
      </c>
      <c r="B799">
        <v>20750419</v>
      </c>
      <c r="D799">
        <v>3</v>
      </c>
      <c r="E799" s="13">
        <v>-1389281.46</v>
      </c>
    </row>
    <row r="800" spans="1:5" x14ac:dyDescent="0.25">
      <c r="A800" t="s">
        <v>23</v>
      </c>
      <c r="B800">
        <v>20750424</v>
      </c>
      <c r="D800">
        <v>3</v>
      </c>
      <c r="E800" s="13">
        <v>100563340.88</v>
      </c>
    </row>
    <row r="801" spans="1:5" x14ac:dyDescent="0.25">
      <c r="A801" t="s">
        <v>23</v>
      </c>
      <c r="B801">
        <v>20750431</v>
      </c>
      <c r="D801">
        <v>3</v>
      </c>
      <c r="E801" s="13">
        <v>-2336285.1</v>
      </c>
    </row>
    <row r="802" spans="1:5" x14ac:dyDescent="0.25">
      <c r="A802" t="s">
        <v>23</v>
      </c>
      <c r="B802">
        <v>20750509</v>
      </c>
      <c r="D802">
        <v>3</v>
      </c>
      <c r="E802" s="13">
        <v>0</v>
      </c>
    </row>
    <row r="803" spans="1:5" x14ac:dyDescent="0.25">
      <c r="A803" t="s">
        <v>23</v>
      </c>
      <c r="B803">
        <v>20750514</v>
      </c>
      <c r="D803">
        <v>3</v>
      </c>
      <c r="E803" s="13">
        <v>0</v>
      </c>
    </row>
    <row r="804" spans="1:5" x14ac:dyDescent="0.25">
      <c r="A804" t="s">
        <v>23</v>
      </c>
      <c r="B804">
        <v>20750604</v>
      </c>
      <c r="D804">
        <v>3</v>
      </c>
      <c r="E804" s="13">
        <v>-14850000</v>
      </c>
    </row>
    <row r="805" spans="1:5" x14ac:dyDescent="0.25">
      <c r="A805" t="s">
        <v>23</v>
      </c>
      <c r="B805">
        <v>20750609</v>
      </c>
      <c r="D805">
        <v>3</v>
      </c>
      <c r="E805" s="13">
        <v>13758990.91</v>
      </c>
    </row>
    <row r="806" spans="1:5" x14ac:dyDescent="0.25">
      <c r="A806" t="s">
        <v>23</v>
      </c>
      <c r="B806">
        <v>20750613</v>
      </c>
      <c r="D806">
        <v>3</v>
      </c>
      <c r="E806" s="13">
        <v>0</v>
      </c>
    </row>
    <row r="807" spans="1:5" x14ac:dyDescent="0.25">
      <c r="A807" t="s">
        <v>23</v>
      </c>
      <c r="B807">
        <v>20750708</v>
      </c>
      <c r="D807">
        <v>3</v>
      </c>
      <c r="E807" s="13">
        <v>18078999.5</v>
      </c>
    </row>
    <row r="808" spans="1:5" x14ac:dyDescent="0.25">
      <c r="A808" t="s">
        <v>22</v>
      </c>
      <c r="B808">
        <v>20730424</v>
      </c>
      <c r="D808">
        <v>3</v>
      </c>
      <c r="E808" s="13">
        <v>61528126.640000001</v>
      </c>
    </row>
    <row r="809" spans="1:5" x14ac:dyDescent="0.25">
      <c r="A809" t="s">
        <v>22</v>
      </c>
      <c r="B809">
        <v>20730501</v>
      </c>
      <c r="D809">
        <v>3</v>
      </c>
      <c r="E809" s="13">
        <v>946857742.45000005</v>
      </c>
    </row>
    <row r="810" spans="1:5" x14ac:dyDescent="0.25">
      <c r="A810" t="s">
        <v>22</v>
      </c>
      <c r="B810">
        <v>20730502</v>
      </c>
      <c r="D810">
        <v>3</v>
      </c>
      <c r="E810" s="13">
        <v>93683372.700000003</v>
      </c>
    </row>
    <row r="811" spans="1:5" x14ac:dyDescent="0.25">
      <c r="A811" t="s">
        <v>22</v>
      </c>
      <c r="B811">
        <v>20730506</v>
      </c>
      <c r="D811">
        <v>3</v>
      </c>
      <c r="E811" s="13">
        <v>1235478613.54</v>
      </c>
    </row>
    <row r="812" spans="1:5" x14ac:dyDescent="0.25">
      <c r="A812" t="s">
        <v>22</v>
      </c>
      <c r="B812">
        <v>20730508</v>
      </c>
      <c r="D812">
        <v>3</v>
      </c>
      <c r="E812" s="13">
        <v>1781918764.54</v>
      </c>
    </row>
    <row r="813" spans="1:5" x14ac:dyDescent="0.25">
      <c r="A813" t="s">
        <v>22</v>
      </c>
      <c r="B813">
        <v>20730515</v>
      </c>
      <c r="D813">
        <v>3</v>
      </c>
      <c r="E813" s="13">
        <v>1589407452.29</v>
      </c>
    </row>
    <row r="814" spans="1:5" x14ac:dyDescent="0.25">
      <c r="A814" t="s">
        <v>22</v>
      </c>
      <c r="B814">
        <v>20730517</v>
      </c>
      <c r="D814">
        <v>3</v>
      </c>
      <c r="E814" s="13">
        <v>944623906.49000001</v>
      </c>
    </row>
    <row r="815" spans="1:5" x14ac:dyDescent="0.25">
      <c r="A815" t="s">
        <v>22</v>
      </c>
      <c r="B815">
        <v>20730519</v>
      </c>
      <c r="D815">
        <v>3</v>
      </c>
      <c r="E815" s="13">
        <v>683427498.33000004</v>
      </c>
    </row>
    <row r="816" spans="1:5" x14ac:dyDescent="0.25">
      <c r="A816" t="s">
        <v>22</v>
      </c>
      <c r="B816">
        <v>20730604</v>
      </c>
      <c r="D816">
        <v>3</v>
      </c>
      <c r="E816" s="13">
        <v>1938298447.6800001</v>
      </c>
    </row>
    <row r="817" spans="1:5" x14ac:dyDescent="0.25">
      <c r="A817" t="s">
        <v>22</v>
      </c>
      <c r="B817">
        <v>20730615</v>
      </c>
      <c r="D817">
        <v>3</v>
      </c>
      <c r="E817" s="13">
        <v>185855121.78999999</v>
      </c>
    </row>
    <row r="818" spans="1:5" x14ac:dyDescent="0.25">
      <c r="A818" t="s">
        <v>22</v>
      </c>
      <c r="B818">
        <v>20730619</v>
      </c>
      <c r="D818">
        <v>3</v>
      </c>
      <c r="E818" s="13">
        <v>8318993706.3599997</v>
      </c>
    </row>
    <row r="819" spans="1:5" x14ac:dyDescent="0.25">
      <c r="A819" t="s">
        <v>22</v>
      </c>
      <c r="B819">
        <v>20730628</v>
      </c>
      <c r="D819">
        <v>3</v>
      </c>
      <c r="E819" s="13">
        <v>17151463.27</v>
      </c>
    </row>
    <row r="820" spans="1:5" x14ac:dyDescent="0.25">
      <c r="A820" t="s">
        <v>22</v>
      </c>
      <c r="B820">
        <v>20730630</v>
      </c>
      <c r="D820">
        <v>3</v>
      </c>
      <c r="E820" s="13">
        <v>316289553.94</v>
      </c>
    </row>
    <row r="821" spans="1:5" x14ac:dyDescent="0.25">
      <c r="A821" t="s">
        <v>22</v>
      </c>
      <c r="B821">
        <v>20730725</v>
      </c>
      <c r="D821">
        <v>3</v>
      </c>
      <c r="E821" s="13">
        <v>1664221957.9300001</v>
      </c>
    </row>
    <row r="822" spans="1:5" x14ac:dyDescent="0.25">
      <c r="A822" t="s">
        <v>22</v>
      </c>
      <c r="B822">
        <v>20730803</v>
      </c>
      <c r="D822">
        <v>3</v>
      </c>
      <c r="E822" s="13">
        <v>472817721.04000002</v>
      </c>
    </row>
    <row r="823" spans="1:5" x14ac:dyDescent="0.25">
      <c r="A823" t="s">
        <v>22</v>
      </c>
      <c r="B823">
        <v>20730816</v>
      </c>
      <c r="D823">
        <v>3</v>
      </c>
      <c r="E823" s="13">
        <v>866362889.47000003</v>
      </c>
    </row>
    <row r="824" spans="1:5" x14ac:dyDescent="0.25">
      <c r="A824" t="s">
        <v>22</v>
      </c>
      <c r="B824">
        <v>20730904</v>
      </c>
      <c r="D824">
        <v>3</v>
      </c>
      <c r="E824" s="13">
        <v>749895093.77999997</v>
      </c>
    </row>
    <row r="825" spans="1:5" x14ac:dyDescent="0.25">
      <c r="A825" t="s">
        <v>22</v>
      </c>
      <c r="B825">
        <v>20730908</v>
      </c>
      <c r="D825">
        <v>3</v>
      </c>
      <c r="E825" s="13">
        <v>717198099.64999998</v>
      </c>
    </row>
    <row r="826" spans="1:5" x14ac:dyDescent="0.25">
      <c r="A826" t="s">
        <v>22</v>
      </c>
      <c r="B826">
        <v>20730909</v>
      </c>
      <c r="D826">
        <v>3</v>
      </c>
      <c r="E826" s="13">
        <v>136033</v>
      </c>
    </row>
    <row r="827" spans="1:5" x14ac:dyDescent="0.25">
      <c r="A827" t="s">
        <v>22</v>
      </c>
      <c r="B827">
        <v>20730918</v>
      </c>
      <c r="D827">
        <v>3</v>
      </c>
      <c r="E827" s="13">
        <v>1753393934.46</v>
      </c>
    </row>
    <row r="828" spans="1:5" x14ac:dyDescent="0.25">
      <c r="A828" t="s">
        <v>22</v>
      </c>
      <c r="B828">
        <v>20730919</v>
      </c>
      <c r="D828">
        <v>3</v>
      </c>
      <c r="E828" s="13">
        <v>1079750665.71</v>
      </c>
    </row>
    <row r="829" spans="1:5" x14ac:dyDescent="0.25">
      <c r="A829" t="s">
        <v>22</v>
      </c>
      <c r="B829">
        <v>20730923</v>
      </c>
      <c r="D829">
        <v>3</v>
      </c>
      <c r="E829" s="13">
        <v>6054931.6799999997</v>
      </c>
    </row>
    <row r="830" spans="1:5" x14ac:dyDescent="0.25">
      <c r="A830" t="s">
        <v>22</v>
      </c>
      <c r="B830">
        <v>20731007</v>
      </c>
      <c r="D830">
        <v>3</v>
      </c>
      <c r="E830" s="13">
        <v>712923198.74000001</v>
      </c>
    </row>
    <row r="831" spans="1:5" x14ac:dyDescent="0.25">
      <c r="A831" t="s">
        <v>22</v>
      </c>
      <c r="B831">
        <v>20731011</v>
      </c>
      <c r="D831">
        <v>3</v>
      </c>
      <c r="E831" s="13">
        <v>1393061817.71</v>
      </c>
    </row>
    <row r="832" spans="1:5" x14ac:dyDescent="0.25">
      <c r="A832" t="s">
        <v>22</v>
      </c>
      <c r="B832">
        <v>20731018</v>
      </c>
      <c r="D832">
        <v>3</v>
      </c>
      <c r="E832" s="13">
        <v>1487379265.9200001</v>
      </c>
    </row>
    <row r="833" spans="1:5" x14ac:dyDescent="0.25">
      <c r="A833" t="s">
        <v>22</v>
      </c>
      <c r="B833">
        <v>20731025</v>
      </c>
      <c r="D833">
        <v>3</v>
      </c>
      <c r="E833" s="13">
        <v>2364363087.8099999</v>
      </c>
    </row>
    <row r="834" spans="1:5" x14ac:dyDescent="0.25">
      <c r="A834" t="s">
        <v>22</v>
      </c>
      <c r="B834">
        <v>20731026</v>
      </c>
      <c r="D834">
        <v>3</v>
      </c>
      <c r="E834" s="13">
        <v>2207195265.1700001</v>
      </c>
    </row>
    <row r="835" spans="1:5" x14ac:dyDescent="0.25">
      <c r="A835" t="s">
        <v>22</v>
      </c>
      <c r="B835">
        <v>20731119</v>
      </c>
      <c r="D835">
        <v>3</v>
      </c>
      <c r="E835" s="13">
        <v>2005498497.3800001</v>
      </c>
    </row>
    <row r="836" spans="1:5" x14ac:dyDescent="0.25">
      <c r="A836" t="s">
        <v>22</v>
      </c>
      <c r="B836">
        <v>20731127</v>
      </c>
      <c r="D836">
        <v>3</v>
      </c>
      <c r="E836" s="13">
        <v>2645738723.2600002</v>
      </c>
    </row>
    <row r="837" spans="1:5" x14ac:dyDescent="0.25">
      <c r="A837" t="s">
        <v>22</v>
      </c>
      <c r="B837">
        <v>20731204</v>
      </c>
      <c r="D837">
        <v>3</v>
      </c>
      <c r="E837" s="13">
        <v>374928284.44999999</v>
      </c>
    </row>
    <row r="838" spans="1:5" x14ac:dyDescent="0.25">
      <c r="A838" t="s">
        <v>22</v>
      </c>
      <c r="B838">
        <v>20731215</v>
      </c>
      <c r="D838">
        <v>3</v>
      </c>
      <c r="E838" s="13">
        <v>127733968.28</v>
      </c>
    </row>
    <row r="839" spans="1:5" x14ac:dyDescent="0.25">
      <c r="A839" t="s">
        <v>22</v>
      </c>
      <c r="B839">
        <v>20731228</v>
      </c>
      <c r="D839">
        <v>3</v>
      </c>
      <c r="E839" s="13">
        <v>3619322265.8000002</v>
      </c>
    </row>
    <row r="840" spans="1:5" x14ac:dyDescent="0.25">
      <c r="A840" t="s">
        <v>22</v>
      </c>
      <c r="B840">
        <v>20731231</v>
      </c>
      <c r="D840">
        <v>3</v>
      </c>
      <c r="E840" s="13">
        <v>3252954014.5700002</v>
      </c>
    </row>
    <row r="841" spans="1:5" x14ac:dyDescent="0.25">
      <c r="A841" t="s">
        <v>22</v>
      </c>
      <c r="B841">
        <v>20740107</v>
      </c>
      <c r="D841">
        <v>3</v>
      </c>
      <c r="E841" s="13">
        <v>1899315231.99</v>
      </c>
    </row>
    <row r="842" spans="1:5" x14ac:dyDescent="0.25">
      <c r="A842" t="s">
        <v>22</v>
      </c>
      <c r="B842">
        <v>20740127</v>
      </c>
      <c r="D842">
        <v>3</v>
      </c>
      <c r="E842" s="13">
        <v>6629954.5999999996</v>
      </c>
    </row>
    <row r="843" spans="1:5" x14ac:dyDescent="0.25">
      <c r="A843" t="s">
        <v>22</v>
      </c>
      <c r="B843">
        <v>20740211</v>
      </c>
      <c r="D843">
        <v>3</v>
      </c>
      <c r="E843" s="13">
        <v>1186092873.4400001</v>
      </c>
    </row>
    <row r="844" spans="1:5" x14ac:dyDescent="0.25">
      <c r="A844" t="s">
        <v>22</v>
      </c>
      <c r="B844">
        <v>20740213</v>
      </c>
      <c r="D844">
        <v>3</v>
      </c>
      <c r="E844" s="13">
        <v>97362814.900000006</v>
      </c>
    </row>
    <row r="845" spans="1:5" x14ac:dyDescent="0.25">
      <c r="A845" t="s">
        <v>22</v>
      </c>
      <c r="B845">
        <v>20740230</v>
      </c>
      <c r="D845">
        <v>3</v>
      </c>
      <c r="E845" s="13">
        <v>5216864354.46</v>
      </c>
    </row>
    <row r="846" spans="1:5" x14ac:dyDescent="0.25">
      <c r="A846" t="s">
        <v>22</v>
      </c>
      <c r="B846">
        <v>20740231</v>
      </c>
      <c r="D846">
        <v>3</v>
      </c>
      <c r="E846" s="13">
        <v>3297145870.2199998</v>
      </c>
    </row>
    <row r="847" spans="1:5" x14ac:dyDescent="0.25">
      <c r="A847" t="s">
        <v>22</v>
      </c>
      <c r="B847">
        <v>20740309</v>
      </c>
      <c r="D847">
        <v>3</v>
      </c>
      <c r="E847" s="13">
        <v>2625039376.48</v>
      </c>
    </row>
    <row r="848" spans="1:5" x14ac:dyDescent="0.25">
      <c r="A848" t="s">
        <v>22</v>
      </c>
      <c r="B848">
        <v>20740313</v>
      </c>
      <c r="D848">
        <v>3</v>
      </c>
      <c r="E848" s="13">
        <v>2037529336.4400001</v>
      </c>
    </row>
    <row r="849" spans="1:5" x14ac:dyDescent="0.25">
      <c r="A849" t="s">
        <v>22</v>
      </c>
      <c r="B849">
        <v>20740327</v>
      </c>
      <c r="D849">
        <v>3</v>
      </c>
      <c r="E849" s="13">
        <v>5789879614.3000002</v>
      </c>
    </row>
    <row r="850" spans="1:5" x14ac:dyDescent="0.25">
      <c r="A850" t="s">
        <v>22</v>
      </c>
      <c r="B850">
        <v>20740328</v>
      </c>
      <c r="D850">
        <v>3</v>
      </c>
      <c r="E850" s="13">
        <v>4400890659.0799999</v>
      </c>
    </row>
    <row r="851" spans="1:5" x14ac:dyDescent="0.25">
      <c r="A851" t="s">
        <v>23</v>
      </c>
      <c r="B851">
        <v>20740409</v>
      </c>
      <c r="D851">
        <v>3</v>
      </c>
      <c r="E851" s="13">
        <v>1041400</v>
      </c>
    </row>
    <row r="852" spans="1:5" x14ac:dyDescent="0.25">
      <c r="A852" t="s">
        <v>23</v>
      </c>
      <c r="B852">
        <v>20740411</v>
      </c>
      <c r="D852">
        <v>3</v>
      </c>
      <c r="E852" s="13">
        <v>13201632.67</v>
      </c>
    </row>
    <row r="853" spans="1:5" x14ac:dyDescent="0.25">
      <c r="A853" t="s">
        <v>22</v>
      </c>
      <c r="B853">
        <v>20740419</v>
      </c>
      <c r="D853">
        <v>3</v>
      </c>
      <c r="E853" s="13">
        <v>109625190.89</v>
      </c>
    </row>
    <row r="854" spans="1:5" x14ac:dyDescent="0.25">
      <c r="A854" t="s">
        <v>23</v>
      </c>
      <c r="B854">
        <v>20740423</v>
      </c>
      <c r="D854">
        <v>3</v>
      </c>
      <c r="E854" s="13">
        <v>183627941.46000001</v>
      </c>
    </row>
    <row r="855" spans="1:5" x14ac:dyDescent="0.25">
      <c r="A855" t="s">
        <v>22</v>
      </c>
      <c r="B855">
        <v>20740423</v>
      </c>
      <c r="D855">
        <v>3</v>
      </c>
      <c r="E855" s="13">
        <v>75101909.420000002</v>
      </c>
    </row>
    <row r="856" spans="1:5" x14ac:dyDescent="0.25">
      <c r="A856" t="s">
        <v>22</v>
      </c>
      <c r="B856">
        <v>20740425</v>
      </c>
      <c r="D856">
        <v>3</v>
      </c>
      <c r="E856" s="13">
        <v>13461526.439999999</v>
      </c>
    </row>
    <row r="857" spans="1:5" x14ac:dyDescent="0.25">
      <c r="A857" t="s">
        <v>23</v>
      </c>
      <c r="B857">
        <v>20740426</v>
      </c>
      <c r="D857">
        <v>3</v>
      </c>
      <c r="E857" s="13">
        <v>345148314.00999999</v>
      </c>
    </row>
    <row r="858" spans="1:5" x14ac:dyDescent="0.25">
      <c r="A858" t="s">
        <v>23</v>
      </c>
      <c r="B858">
        <v>20740502</v>
      </c>
      <c r="D858">
        <v>3</v>
      </c>
      <c r="E858" s="13">
        <v>936575675.27999997</v>
      </c>
    </row>
    <row r="859" spans="1:5" x14ac:dyDescent="0.25">
      <c r="A859" t="s">
        <v>22</v>
      </c>
      <c r="B859">
        <v>20740508</v>
      </c>
      <c r="D859">
        <v>3</v>
      </c>
      <c r="E859" s="13">
        <v>26906939.600000001</v>
      </c>
    </row>
    <row r="860" spans="1:5" x14ac:dyDescent="0.25">
      <c r="A860" t="s">
        <v>23</v>
      </c>
      <c r="B860">
        <v>20740512</v>
      </c>
      <c r="D860">
        <v>3</v>
      </c>
      <c r="E860" s="13">
        <v>866330608.69000006</v>
      </c>
    </row>
    <row r="861" spans="1:5" x14ac:dyDescent="0.25">
      <c r="A861" t="s">
        <v>23</v>
      </c>
      <c r="B861">
        <v>20740514</v>
      </c>
      <c r="D861">
        <v>3</v>
      </c>
      <c r="E861" s="13">
        <v>676747258.53999996</v>
      </c>
    </row>
    <row r="862" spans="1:5" x14ac:dyDescent="0.25">
      <c r="A862" t="s">
        <v>23</v>
      </c>
      <c r="B862">
        <v>20740516</v>
      </c>
      <c r="D862">
        <v>3</v>
      </c>
      <c r="E862" s="13">
        <v>243978348.49000001</v>
      </c>
    </row>
    <row r="863" spans="1:5" x14ac:dyDescent="0.25">
      <c r="A863" t="s">
        <v>23</v>
      </c>
      <c r="B863">
        <v>20740519</v>
      </c>
      <c r="D863">
        <v>3</v>
      </c>
      <c r="E863" s="13">
        <v>458052734.49000001</v>
      </c>
    </row>
    <row r="864" spans="1:5" x14ac:dyDescent="0.25">
      <c r="A864" t="s">
        <v>22</v>
      </c>
      <c r="B864">
        <v>20740521</v>
      </c>
      <c r="D864">
        <v>3</v>
      </c>
      <c r="E864" s="13">
        <v>9085292.0899999999</v>
      </c>
    </row>
    <row r="865" spans="1:5" x14ac:dyDescent="0.25">
      <c r="A865" t="s">
        <v>23</v>
      </c>
      <c r="B865">
        <v>20740526</v>
      </c>
      <c r="D865">
        <v>3</v>
      </c>
      <c r="E865" s="13">
        <v>3393762917.98</v>
      </c>
    </row>
    <row r="866" spans="1:5" x14ac:dyDescent="0.25">
      <c r="A866" t="s">
        <v>22</v>
      </c>
      <c r="B866">
        <v>20740526</v>
      </c>
      <c r="D866">
        <v>3</v>
      </c>
      <c r="E866" s="13">
        <v>411839381.10000002</v>
      </c>
    </row>
    <row r="867" spans="1:5" x14ac:dyDescent="0.25">
      <c r="A867" t="s">
        <v>23</v>
      </c>
      <c r="B867">
        <v>20740528</v>
      </c>
      <c r="D867">
        <v>3</v>
      </c>
      <c r="E867" s="13">
        <v>2238206867.8699999</v>
      </c>
    </row>
    <row r="868" spans="1:5" x14ac:dyDescent="0.25">
      <c r="A868" t="s">
        <v>22</v>
      </c>
      <c r="B868">
        <v>20740601</v>
      </c>
      <c r="D868">
        <v>3</v>
      </c>
      <c r="E868" s="13">
        <v>-15888300</v>
      </c>
    </row>
    <row r="869" spans="1:5" x14ac:dyDescent="0.25">
      <c r="A869" t="s">
        <v>23</v>
      </c>
      <c r="B869">
        <v>20740606</v>
      </c>
      <c r="D869">
        <v>3</v>
      </c>
      <c r="E869" s="13">
        <v>2051989921.3399999</v>
      </c>
    </row>
    <row r="870" spans="1:5" x14ac:dyDescent="0.25">
      <c r="A870" t="s">
        <v>22</v>
      </c>
      <c r="B870">
        <v>20740621</v>
      </c>
      <c r="D870">
        <v>3</v>
      </c>
      <c r="E870" s="13">
        <v>0</v>
      </c>
    </row>
    <row r="871" spans="1:5" x14ac:dyDescent="0.25">
      <c r="A871" t="s">
        <v>22</v>
      </c>
      <c r="B871">
        <v>20740631</v>
      </c>
      <c r="D871">
        <v>3</v>
      </c>
      <c r="E871" s="13">
        <v>0</v>
      </c>
    </row>
    <row r="872" spans="1:5" x14ac:dyDescent="0.25">
      <c r="A872" t="s">
        <v>23</v>
      </c>
      <c r="B872">
        <v>20740715</v>
      </c>
      <c r="D872">
        <v>3</v>
      </c>
      <c r="E872" s="13">
        <v>538162350.22000003</v>
      </c>
    </row>
    <row r="873" spans="1:5" x14ac:dyDescent="0.25">
      <c r="A873" t="s">
        <v>23</v>
      </c>
      <c r="B873">
        <v>20740723</v>
      </c>
      <c r="D873">
        <v>3</v>
      </c>
      <c r="E873" s="13">
        <v>1899941478.53</v>
      </c>
    </row>
    <row r="874" spans="1:5" x14ac:dyDescent="0.25">
      <c r="A874" t="s">
        <v>23</v>
      </c>
      <c r="B874">
        <v>20740804</v>
      </c>
      <c r="D874">
        <v>3</v>
      </c>
      <c r="E874" s="13">
        <v>1248905384.9300001</v>
      </c>
    </row>
    <row r="875" spans="1:5" x14ac:dyDescent="0.25">
      <c r="A875" t="s">
        <v>23</v>
      </c>
      <c r="B875">
        <v>20740826</v>
      </c>
      <c r="D875">
        <v>3</v>
      </c>
      <c r="E875" s="13">
        <v>2801876878.29</v>
      </c>
    </row>
    <row r="876" spans="1:5" x14ac:dyDescent="0.25">
      <c r="A876" t="s">
        <v>22</v>
      </c>
      <c r="B876">
        <v>20740826</v>
      </c>
      <c r="D876">
        <v>3</v>
      </c>
      <c r="E876" s="13">
        <v>0</v>
      </c>
    </row>
    <row r="877" spans="1:5" x14ac:dyDescent="0.25">
      <c r="A877" t="s">
        <v>23</v>
      </c>
      <c r="B877">
        <v>20740906</v>
      </c>
      <c r="D877">
        <v>3</v>
      </c>
      <c r="E877" s="13">
        <v>1620703641.95</v>
      </c>
    </row>
    <row r="878" spans="1:5" x14ac:dyDescent="0.25">
      <c r="A878" t="s">
        <v>23</v>
      </c>
      <c r="B878">
        <v>20740912</v>
      </c>
      <c r="D878">
        <v>3</v>
      </c>
      <c r="E878" s="13">
        <v>800842862.34000003</v>
      </c>
    </row>
    <row r="879" spans="1:5" x14ac:dyDescent="0.25">
      <c r="A879" t="s">
        <v>23</v>
      </c>
      <c r="B879">
        <v>20740924</v>
      </c>
      <c r="D879">
        <v>3</v>
      </c>
      <c r="E879" s="13">
        <v>2242860988.5</v>
      </c>
    </row>
    <row r="880" spans="1:5" x14ac:dyDescent="0.25">
      <c r="A880" t="s">
        <v>23</v>
      </c>
      <c r="B880">
        <v>20741004</v>
      </c>
      <c r="D880">
        <v>3</v>
      </c>
      <c r="E880" s="13">
        <v>112876307.48</v>
      </c>
    </row>
    <row r="881" spans="1:5" x14ac:dyDescent="0.25">
      <c r="A881" t="s">
        <v>23</v>
      </c>
      <c r="B881">
        <v>20741006</v>
      </c>
      <c r="D881">
        <v>3</v>
      </c>
      <c r="E881" s="13">
        <v>-691927</v>
      </c>
    </row>
    <row r="882" spans="1:5" x14ac:dyDescent="0.25">
      <c r="A882" t="s">
        <v>23</v>
      </c>
      <c r="B882">
        <v>20741013</v>
      </c>
      <c r="D882">
        <v>3</v>
      </c>
      <c r="E882" s="13">
        <v>333980</v>
      </c>
    </row>
    <row r="883" spans="1:5" x14ac:dyDescent="0.25">
      <c r="A883" t="s">
        <v>23</v>
      </c>
      <c r="B883">
        <v>20741020</v>
      </c>
      <c r="D883">
        <v>3</v>
      </c>
      <c r="E883" s="13">
        <v>506029733.30000001</v>
      </c>
    </row>
    <row r="884" spans="1:5" x14ac:dyDescent="0.25">
      <c r="A884" t="s">
        <v>23</v>
      </c>
      <c r="B884">
        <v>20741021</v>
      </c>
      <c r="D884">
        <v>3</v>
      </c>
      <c r="E884" s="13">
        <v>2532159603.9499998</v>
      </c>
    </row>
    <row r="885" spans="1:5" x14ac:dyDescent="0.25">
      <c r="A885" t="s">
        <v>22</v>
      </c>
      <c r="B885">
        <v>20741022</v>
      </c>
      <c r="D885">
        <v>3</v>
      </c>
      <c r="E885" s="13">
        <v>394443.75</v>
      </c>
    </row>
    <row r="886" spans="1:5" x14ac:dyDescent="0.25">
      <c r="A886" t="s">
        <v>23</v>
      </c>
      <c r="B886">
        <v>20741025</v>
      </c>
      <c r="D886">
        <v>3</v>
      </c>
      <c r="E886" s="13">
        <v>2282813685.3200002</v>
      </c>
    </row>
    <row r="887" spans="1:5" x14ac:dyDescent="0.25">
      <c r="A887" t="s">
        <v>23</v>
      </c>
      <c r="B887">
        <v>20741107</v>
      </c>
      <c r="D887">
        <v>3</v>
      </c>
      <c r="E887" s="13">
        <v>226738680.61000001</v>
      </c>
    </row>
    <row r="888" spans="1:5" x14ac:dyDescent="0.25">
      <c r="A888" t="s">
        <v>23</v>
      </c>
      <c r="B888">
        <v>20741109</v>
      </c>
      <c r="D888">
        <v>3</v>
      </c>
      <c r="E888" s="13">
        <v>1346374390.8199999</v>
      </c>
    </row>
    <row r="889" spans="1:5" x14ac:dyDescent="0.25">
      <c r="A889" t="s">
        <v>23</v>
      </c>
      <c r="B889">
        <v>20741120</v>
      </c>
      <c r="D889">
        <v>3</v>
      </c>
      <c r="E889" s="13">
        <v>1189505242.3699999</v>
      </c>
    </row>
    <row r="890" spans="1:5" x14ac:dyDescent="0.25">
      <c r="A890" t="s">
        <v>23</v>
      </c>
      <c r="B890">
        <v>20741124</v>
      </c>
      <c r="D890">
        <v>3</v>
      </c>
      <c r="E890" s="13">
        <v>94509637.299999997</v>
      </c>
    </row>
    <row r="891" spans="1:5" x14ac:dyDescent="0.25">
      <c r="A891" t="s">
        <v>23</v>
      </c>
      <c r="B891">
        <v>20741126</v>
      </c>
      <c r="D891">
        <v>3</v>
      </c>
      <c r="E891" s="13">
        <v>307317709.06</v>
      </c>
    </row>
    <row r="892" spans="1:5" x14ac:dyDescent="0.25">
      <c r="A892" t="s">
        <v>23</v>
      </c>
      <c r="B892">
        <v>20741201</v>
      </c>
      <c r="D892">
        <v>3</v>
      </c>
      <c r="E892" s="13">
        <v>1211986783.2</v>
      </c>
    </row>
    <row r="893" spans="1:5" x14ac:dyDescent="0.25">
      <c r="A893" t="s">
        <v>23</v>
      </c>
      <c r="B893">
        <v>20741206</v>
      </c>
      <c r="D893">
        <v>3</v>
      </c>
      <c r="E893" s="13">
        <v>999377627.82000005</v>
      </c>
    </row>
    <row r="894" spans="1:5" x14ac:dyDescent="0.25">
      <c r="A894" t="s">
        <v>23</v>
      </c>
      <c r="B894">
        <v>20741229</v>
      </c>
      <c r="D894">
        <v>3</v>
      </c>
      <c r="E894" s="13">
        <v>2235160773.8600001</v>
      </c>
    </row>
    <row r="895" spans="1:5" x14ac:dyDescent="0.25">
      <c r="A895" t="s">
        <v>23</v>
      </c>
      <c r="B895">
        <v>20750106</v>
      </c>
      <c r="D895">
        <v>3</v>
      </c>
      <c r="E895" s="13">
        <v>494318375.69</v>
      </c>
    </row>
    <row r="896" spans="1:5" x14ac:dyDescent="0.25">
      <c r="A896" t="s">
        <v>23</v>
      </c>
      <c r="B896">
        <v>20750108</v>
      </c>
      <c r="D896">
        <v>3</v>
      </c>
      <c r="E896" s="13">
        <v>17243454.800000001</v>
      </c>
    </row>
    <row r="897" spans="1:5" x14ac:dyDescent="0.25">
      <c r="A897" t="s">
        <v>23</v>
      </c>
      <c r="B897">
        <v>20750109</v>
      </c>
      <c r="D897">
        <v>3</v>
      </c>
      <c r="E897" s="13">
        <v>2352594904.1799998</v>
      </c>
    </row>
    <row r="898" spans="1:5" x14ac:dyDescent="0.25">
      <c r="A898" t="s">
        <v>23</v>
      </c>
      <c r="B898">
        <v>20750111</v>
      </c>
      <c r="D898">
        <v>3</v>
      </c>
      <c r="E898" s="13">
        <v>4413208244.8699999</v>
      </c>
    </row>
    <row r="899" spans="1:5" x14ac:dyDescent="0.25">
      <c r="A899" t="s">
        <v>23</v>
      </c>
      <c r="B899">
        <v>20750119</v>
      </c>
      <c r="D899">
        <v>3</v>
      </c>
      <c r="E899" s="13">
        <v>1238976380.46</v>
      </c>
    </row>
    <row r="900" spans="1:5" x14ac:dyDescent="0.25">
      <c r="A900" t="s">
        <v>23</v>
      </c>
      <c r="B900">
        <v>20750123</v>
      </c>
      <c r="D900">
        <v>3</v>
      </c>
      <c r="E900" s="13">
        <v>2211660506.0500002</v>
      </c>
    </row>
    <row r="901" spans="1:5" x14ac:dyDescent="0.25">
      <c r="A901" t="s">
        <v>23</v>
      </c>
      <c r="B901">
        <v>20750124</v>
      </c>
      <c r="D901">
        <v>3</v>
      </c>
      <c r="E901" s="13">
        <v>2127320343.0899999</v>
      </c>
    </row>
    <row r="902" spans="1:5" x14ac:dyDescent="0.25">
      <c r="A902" t="s">
        <v>23</v>
      </c>
      <c r="B902">
        <v>20750207</v>
      </c>
      <c r="D902">
        <v>3</v>
      </c>
      <c r="E902" s="13">
        <v>1047498722.64</v>
      </c>
    </row>
    <row r="903" spans="1:5" x14ac:dyDescent="0.25">
      <c r="A903" t="s">
        <v>23</v>
      </c>
      <c r="B903">
        <v>20750208</v>
      </c>
      <c r="D903">
        <v>3</v>
      </c>
      <c r="E903" s="13">
        <v>1070646842.12</v>
      </c>
    </row>
    <row r="904" spans="1:5" x14ac:dyDescent="0.25">
      <c r="A904" t="s">
        <v>23</v>
      </c>
      <c r="B904">
        <v>20750231</v>
      </c>
      <c r="D904">
        <v>3</v>
      </c>
      <c r="E904" s="13">
        <v>3662312680.6599998</v>
      </c>
    </row>
    <row r="905" spans="1:5" x14ac:dyDescent="0.25">
      <c r="A905" t="s">
        <v>23</v>
      </c>
      <c r="B905">
        <v>20750302</v>
      </c>
      <c r="D905">
        <v>3</v>
      </c>
      <c r="E905" s="13">
        <v>3307256</v>
      </c>
    </row>
    <row r="906" spans="1:5" x14ac:dyDescent="0.25">
      <c r="A906" t="s">
        <v>23</v>
      </c>
      <c r="B906">
        <v>20750322</v>
      </c>
      <c r="D906">
        <v>3</v>
      </c>
      <c r="E906" s="13">
        <v>8422847989.7399998</v>
      </c>
    </row>
    <row r="907" spans="1:5" x14ac:dyDescent="0.25">
      <c r="A907" t="s">
        <v>23</v>
      </c>
      <c r="B907">
        <v>20750405</v>
      </c>
      <c r="D907">
        <v>3</v>
      </c>
      <c r="E907" s="13">
        <v>-8021120</v>
      </c>
    </row>
    <row r="908" spans="1:5" x14ac:dyDescent="0.25">
      <c r="A908" t="s">
        <v>23</v>
      </c>
      <c r="B908">
        <v>20750417</v>
      </c>
      <c r="D908">
        <v>3</v>
      </c>
      <c r="E908" s="13">
        <v>-434336</v>
      </c>
    </row>
    <row r="909" spans="1:5" x14ac:dyDescent="0.25">
      <c r="A909" t="s">
        <v>23</v>
      </c>
      <c r="B909">
        <v>20750426</v>
      </c>
      <c r="D909">
        <v>3</v>
      </c>
      <c r="E909" s="13">
        <v>27583966.73</v>
      </c>
    </row>
    <row r="910" spans="1:5" x14ac:dyDescent="0.25">
      <c r="A910" t="s">
        <v>23</v>
      </c>
      <c r="B910">
        <v>20750428</v>
      </c>
      <c r="D910">
        <v>3</v>
      </c>
      <c r="E910" s="13">
        <v>91698021.400000006</v>
      </c>
    </row>
    <row r="911" spans="1:5" x14ac:dyDescent="0.25">
      <c r="A911" t="s">
        <v>23</v>
      </c>
      <c r="B911">
        <v>20750430</v>
      </c>
      <c r="D911">
        <v>3</v>
      </c>
      <c r="E911" s="13">
        <v>645480042.38999999</v>
      </c>
    </row>
    <row r="912" spans="1:5" x14ac:dyDescent="0.25">
      <c r="A912" t="s">
        <v>23</v>
      </c>
      <c r="B912">
        <v>20750503</v>
      </c>
      <c r="D912">
        <v>3</v>
      </c>
      <c r="E912" s="13">
        <v>-48173.7</v>
      </c>
    </row>
    <row r="913" spans="1:5" x14ac:dyDescent="0.25">
      <c r="A913" t="s">
        <v>23</v>
      </c>
      <c r="B913">
        <v>20750511</v>
      </c>
      <c r="D913">
        <v>3</v>
      </c>
      <c r="E913" s="13">
        <v>1609972</v>
      </c>
    </row>
    <row r="914" spans="1:5" x14ac:dyDescent="0.25">
      <c r="A914" t="s">
        <v>23</v>
      </c>
      <c r="B914">
        <v>20750522</v>
      </c>
      <c r="D914">
        <v>3</v>
      </c>
      <c r="E914" s="13">
        <v>4285000</v>
      </c>
    </row>
    <row r="915" spans="1:5" x14ac:dyDescent="0.25">
      <c r="A915" t="s">
        <v>23</v>
      </c>
      <c r="B915">
        <v>20750531</v>
      </c>
      <c r="D915">
        <v>3</v>
      </c>
      <c r="E915" s="13">
        <v>500000</v>
      </c>
    </row>
    <row r="916" spans="1:5" x14ac:dyDescent="0.25">
      <c r="A916" t="s">
        <v>23</v>
      </c>
      <c r="B916">
        <v>20750605</v>
      </c>
      <c r="D916">
        <v>3</v>
      </c>
      <c r="E916" s="13">
        <v>0</v>
      </c>
    </row>
    <row r="917" spans="1:5" x14ac:dyDescent="0.25">
      <c r="A917" t="s">
        <v>23</v>
      </c>
      <c r="B917">
        <v>20750611</v>
      </c>
      <c r="D917">
        <v>3</v>
      </c>
      <c r="E917" s="13">
        <v>660000</v>
      </c>
    </row>
    <row r="918" spans="1:5" x14ac:dyDescent="0.25">
      <c r="A918" t="s">
        <v>23</v>
      </c>
      <c r="B918">
        <v>20750615</v>
      </c>
      <c r="D918">
        <v>3</v>
      </c>
      <c r="E918" s="13">
        <v>78897927.159999996</v>
      </c>
    </row>
    <row r="919" spans="1:5" x14ac:dyDescent="0.25">
      <c r="A919" t="s">
        <v>23</v>
      </c>
      <c r="B919">
        <v>20750622</v>
      </c>
      <c r="D919">
        <v>3</v>
      </c>
      <c r="E919" s="13">
        <v>-235611.6</v>
      </c>
    </row>
    <row r="920" spans="1:5" x14ac:dyDescent="0.25">
      <c r="A920" t="s">
        <v>23</v>
      </c>
      <c r="B920">
        <v>20750628</v>
      </c>
      <c r="D920">
        <v>3</v>
      </c>
      <c r="E920" s="13">
        <v>10227657.960000001</v>
      </c>
    </row>
    <row r="921" spans="1:5" x14ac:dyDescent="0.25">
      <c r="A921" t="s">
        <v>23</v>
      </c>
      <c r="B921">
        <v>20750714</v>
      </c>
      <c r="D921">
        <v>3</v>
      </c>
      <c r="E921" s="13">
        <v>0</v>
      </c>
    </row>
    <row r="922" spans="1:5" x14ac:dyDescent="0.25">
      <c r="A922" t="s">
        <v>23</v>
      </c>
      <c r="B922">
        <v>20750715</v>
      </c>
      <c r="D922">
        <v>3</v>
      </c>
      <c r="E922" s="13">
        <v>0</v>
      </c>
    </row>
    <row r="923" spans="1:5" x14ac:dyDescent="0.25">
      <c r="A923" t="s">
        <v>22</v>
      </c>
      <c r="B923">
        <v>20730403</v>
      </c>
      <c r="D923">
        <v>3</v>
      </c>
      <c r="E923" s="13">
        <v>28265700</v>
      </c>
    </row>
    <row r="924" spans="1:5" x14ac:dyDescent="0.25">
      <c r="A924" t="s">
        <v>22</v>
      </c>
      <c r="B924">
        <v>20730426</v>
      </c>
      <c r="D924">
        <v>3</v>
      </c>
      <c r="E924" s="13">
        <v>267405044.37</v>
      </c>
    </row>
    <row r="925" spans="1:5" x14ac:dyDescent="0.25">
      <c r="A925" t="s">
        <v>22</v>
      </c>
      <c r="B925">
        <v>20730432</v>
      </c>
      <c r="D925">
        <v>3</v>
      </c>
      <c r="E925" s="13">
        <v>1011044972.33</v>
      </c>
    </row>
    <row r="926" spans="1:5" x14ac:dyDescent="0.25">
      <c r="A926" t="s">
        <v>22</v>
      </c>
      <c r="B926">
        <v>20730511</v>
      </c>
      <c r="D926">
        <v>3</v>
      </c>
      <c r="E926" s="13">
        <v>302706954.75999999</v>
      </c>
    </row>
    <row r="927" spans="1:5" x14ac:dyDescent="0.25">
      <c r="A927" t="s">
        <v>22</v>
      </c>
      <c r="B927">
        <v>20730521</v>
      </c>
      <c r="D927">
        <v>3</v>
      </c>
      <c r="E927" s="13">
        <v>1455671629.26</v>
      </c>
    </row>
    <row r="928" spans="1:5" x14ac:dyDescent="0.25">
      <c r="A928" t="s">
        <v>22</v>
      </c>
      <c r="B928">
        <v>20730529</v>
      </c>
      <c r="D928">
        <v>3</v>
      </c>
      <c r="E928" s="13">
        <v>2586934434.0100002</v>
      </c>
    </row>
    <row r="929" spans="1:5" x14ac:dyDescent="0.25">
      <c r="A929" t="s">
        <v>22</v>
      </c>
      <c r="B929">
        <v>20730614</v>
      </c>
      <c r="D929">
        <v>3</v>
      </c>
      <c r="E929" s="13">
        <v>3720868637.4899998</v>
      </c>
    </row>
    <row r="930" spans="1:5" x14ac:dyDescent="0.25">
      <c r="A930" t="s">
        <v>22</v>
      </c>
      <c r="B930">
        <v>20730616</v>
      </c>
      <c r="D930">
        <v>3</v>
      </c>
      <c r="E930" s="13">
        <v>5107853219.4899998</v>
      </c>
    </row>
    <row r="931" spans="1:5" x14ac:dyDescent="0.25">
      <c r="A931" t="s">
        <v>22</v>
      </c>
      <c r="B931">
        <v>20730617</v>
      </c>
      <c r="D931">
        <v>3</v>
      </c>
      <c r="E931" s="13">
        <v>2902673758.04</v>
      </c>
    </row>
    <row r="932" spans="1:5" x14ac:dyDescent="0.25">
      <c r="A932" t="s">
        <v>22</v>
      </c>
      <c r="B932">
        <v>20730722</v>
      </c>
      <c r="D932">
        <v>3</v>
      </c>
      <c r="E932" s="13">
        <v>1408232586.95</v>
      </c>
    </row>
    <row r="933" spans="1:5" x14ac:dyDescent="0.25">
      <c r="A933" t="s">
        <v>22</v>
      </c>
      <c r="B933">
        <v>20730727</v>
      </c>
      <c r="D933">
        <v>3</v>
      </c>
      <c r="E933" s="13">
        <v>2592564.1</v>
      </c>
    </row>
    <row r="934" spans="1:5" x14ac:dyDescent="0.25">
      <c r="A934" t="s">
        <v>22</v>
      </c>
      <c r="B934">
        <v>20730801</v>
      </c>
      <c r="D934">
        <v>3</v>
      </c>
      <c r="E934" s="13">
        <v>655235121.97000003</v>
      </c>
    </row>
    <row r="935" spans="1:5" x14ac:dyDescent="0.25">
      <c r="A935" t="s">
        <v>22</v>
      </c>
      <c r="B935">
        <v>20730806</v>
      </c>
      <c r="D935">
        <v>3</v>
      </c>
      <c r="E935" s="13">
        <v>417069974.14999998</v>
      </c>
    </row>
    <row r="936" spans="1:5" x14ac:dyDescent="0.25">
      <c r="A936" t="s">
        <v>22</v>
      </c>
      <c r="B936">
        <v>20730807</v>
      </c>
      <c r="D936">
        <v>3</v>
      </c>
      <c r="E936" s="13">
        <v>595255211.08000004</v>
      </c>
    </row>
    <row r="937" spans="1:5" x14ac:dyDescent="0.25">
      <c r="A937" t="s">
        <v>22</v>
      </c>
      <c r="B937">
        <v>20730823</v>
      </c>
      <c r="D937">
        <v>3</v>
      </c>
      <c r="E937" s="13">
        <v>2126999762.48</v>
      </c>
    </row>
    <row r="938" spans="1:5" x14ac:dyDescent="0.25">
      <c r="A938" t="s">
        <v>22</v>
      </c>
      <c r="B938">
        <v>20730825</v>
      </c>
      <c r="D938">
        <v>3</v>
      </c>
      <c r="E938" s="13">
        <v>24978867.199999999</v>
      </c>
    </row>
    <row r="939" spans="1:5" x14ac:dyDescent="0.25">
      <c r="A939" t="s">
        <v>22</v>
      </c>
      <c r="B939">
        <v>20730907</v>
      </c>
      <c r="D939">
        <v>3</v>
      </c>
      <c r="E939" s="13">
        <v>1335497455.6900001</v>
      </c>
    </row>
    <row r="940" spans="1:5" x14ac:dyDescent="0.25">
      <c r="A940" t="s">
        <v>22</v>
      </c>
      <c r="B940">
        <v>20730927</v>
      </c>
      <c r="D940">
        <v>3</v>
      </c>
      <c r="E940" s="13">
        <v>1535009359.9100001</v>
      </c>
    </row>
    <row r="941" spans="1:5" x14ac:dyDescent="0.25">
      <c r="A941" t="s">
        <v>22</v>
      </c>
      <c r="B941">
        <v>20730928</v>
      </c>
      <c r="D941">
        <v>3</v>
      </c>
      <c r="E941" s="13">
        <v>6916663239.9300003</v>
      </c>
    </row>
    <row r="942" spans="1:5" x14ac:dyDescent="0.25">
      <c r="A942" t="s">
        <v>22</v>
      </c>
      <c r="B942">
        <v>20731006</v>
      </c>
      <c r="D942">
        <v>3</v>
      </c>
      <c r="E942" s="13">
        <v>997581486.69000006</v>
      </c>
    </row>
    <row r="943" spans="1:5" x14ac:dyDescent="0.25">
      <c r="A943" t="s">
        <v>22</v>
      </c>
      <c r="B943">
        <v>20731009</v>
      </c>
      <c r="D943">
        <v>3</v>
      </c>
      <c r="E943" s="13">
        <v>1004136837.49</v>
      </c>
    </row>
    <row r="944" spans="1:5" x14ac:dyDescent="0.25">
      <c r="A944" t="s">
        <v>22</v>
      </c>
      <c r="B944">
        <v>20731012</v>
      </c>
      <c r="D944">
        <v>3</v>
      </c>
      <c r="E944" s="13">
        <v>1047356663.97</v>
      </c>
    </row>
    <row r="945" spans="1:5" x14ac:dyDescent="0.25">
      <c r="A945" t="s">
        <v>22</v>
      </c>
      <c r="B945">
        <v>20731020</v>
      </c>
      <c r="D945">
        <v>3</v>
      </c>
      <c r="E945" s="13">
        <v>1750394016.23</v>
      </c>
    </row>
    <row r="946" spans="1:5" x14ac:dyDescent="0.25">
      <c r="A946" t="s">
        <v>22</v>
      </c>
      <c r="B946">
        <v>20731116</v>
      </c>
      <c r="D946">
        <v>3</v>
      </c>
      <c r="E946" s="13">
        <v>188864447.59</v>
      </c>
    </row>
    <row r="947" spans="1:5" x14ac:dyDescent="0.25">
      <c r="A947" t="s">
        <v>22</v>
      </c>
      <c r="B947">
        <v>20731117</v>
      </c>
      <c r="D947">
        <v>3</v>
      </c>
      <c r="E947" s="13">
        <v>1381159011.45</v>
      </c>
    </row>
    <row r="948" spans="1:5" x14ac:dyDescent="0.25">
      <c r="A948" t="s">
        <v>22</v>
      </c>
      <c r="B948">
        <v>20731220</v>
      </c>
      <c r="D948">
        <v>3</v>
      </c>
      <c r="E948" s="13">
        <v>2383121229.46</v>
      </c>
    </row>
    <row r="949" spans="1:5" x14ac:dyDescent="0.25">
      <c r="A949" t="s">
        <v>22</v>
      </c>
      <c r="B949">
        <v>20731224</v>
      </c>
      <c r="D949">
        <v>3</v>
      </c>
      <c r="E949" s="13">
        <v>3046595260.5799999</v>
      </c>
    </row>
    <row r="950" spans="1:5" x14ac:dyDescent="0.25">
      <c r="A950" t="s">
        <v>22</v>
      </c>
      <c r="B950">
        <v>20731226</v>
      </c>
      <c r="D950">
        <v>3</v>
      </c>
      <c r="E950" s="13">
        <v>-330434312.5</v>
      </c>
    </row>
    <row r="951" spans="1:5" x14ac:dyDescent="0.25">
      <c r="A951" t="s">
        <v>22</v>
      </c>
      <c r="B951">
        <v>20740112</v>
      </c>
      <c r="D951">
        <v>3</v>
      </c>
      <c r="E951" s="13">
        <v>1372126861.9400001</v>
      </c>
    </row>
    <row r="952" spans="1:5" x14ac:dyDescent="0.25">
      <c r="A952" t="s">
        <v>22</v>
      </c>
      <c r="B952">
        <v>20740114</v>
      </c>
      <c r="D952">
        <v>3</v>
      </c>
      <c r="E952" s="13">
        <v>1787861258.26</v>
      </c>
    </row>
    <row r="953" spans="1:5" x14ac:dyDescent="0.25">
      <c r="A953" t="s">
        <v>22</v>
      </c>
      <c r="B953">
        <v>20740118</v>
      </c>
      <c r="D953">
        <v>3</v>
      </c>
      <c r="E953" s="13">
        <v>10472006.26</v>
      </c>
    </row>
    <row r="954" spans="1:5" x14ac:dyDescent="0.25">
      <c r="A954" t="s">
        <v>22</v>
      </c>
      <c r="B954">
        <v>20740119</v>
      </c>
      <c r="D954">
        <v>3</v>
      </c>
      <c r="E954" s="13">
        <v>1087111075.1199999</v>
      </c>
    </row>
    <row r="955" spans="1:5" x14ac:dyDescent="0.25">
      <c r="A955" t="s">
        <v>22</v>
      </c>
      <c r="B955">
        <v>20740120</v>
      </c>
      <c r="D955">
        <v>3</v>
      </c>
      <c r="E955" s="13">
        <v>2422158920.8899999</v>
      </c>
    </row>
    <row r="956" spans="1:5" x14ac:dyDescent="0.25">
      <c r="A956" t="s">
        <v>22</v>
      </c>
      <c r="B956">
        <v>20740126</v>
      </c>
      <c r="D956">
        <v>3</v>
      </c>
      <c r="E956" s="13">
        <v>2539693147.1100001</v>
      </c>
    </row>
    <row r="957" spans="1:5" x14ac:dyDescent="0.25">
      <c r="A957" t="s">
        <v>22</v>
      </c>
      <c r="B957">
        <v>20740128</v>
      </c>
      <c r="D957">
        <v>3</v>
      </c>
      <c r="E957" s="13">
        <v>2216090949.4299998</v>
      </c>
    </row>
    <row r="958" spans="1:5" x14ac:dyDescent="0.25">
      <c r="A958" t="s">
        <v>22</v>
      </c>
      <c r="B958">
        <v>20740131</v>
      </c>
      <c r="D958">
        <v>3</v>
      </c>
      <c r="E958" s="13">
        <v>823838077.46000004</v>
      </c>
    </row>
    <row r="959" spans="1:5" x14ac:dyDescent="0.25">
      <c r="A959" t="s">
        <v>22</v>
      </c>
      <c r="B959">
        <v>20740204</v>
      </c>
      <c r="D959">
        <v>3</v>
      </c>
      <c r="E959" s="13">
        <v>2627084133.5</v>
      </c>
    </row>
    <row r="960" spans="1:5" x14ac:dyDescent="0.25">
      <c r="A960" t="s">
        <v>22</v>
      </c>
      <c r="B960">
        <v>20740226</v>
      </c>
      <c r="D960">
        <v>3</v>
      </c>
      <c r="E960" s="13">
        <v>2415954871.1300001</v>
      </c>
    </row>
    <row r="961" spans="1:5" x14ac:dyDescent="0.25">
      <c r="A961" t="s">
        <v>22</v>
      </c>
      <c r="B961">
        <v>20740228</v>
      </c>
      <c r="D961">
        <v>3</v>
      </c>
      <c r="E961" s="13">
        <v>3342064157.6599998</v>
      </c>
    </row>
    <row r="962" spans="1:5" x14ac:dyDescent="0.25">
      <c r="A962" t="s">
        <v>22</v>
      </c>
      <c r="B962">
        <v>20740310</v>
      </c>
      <c r="D962">
        <v>3</v>
      </c>
      <c r="E962" s="13">
        <v>212920642.12</v>
      </c>
    </row>
    <row r="963" spans="1:5" x14ac:dyDescent="0.25">
      <c r="A963" t="s">
        <v>22</v>
      </c>
      <c r="B963">
        <v>20740320</v>
      </c>
      <c r="D963">
        <v>3</v>
      </c>
      <c r="E963" s="13">
        <v>5379916000.75</v>
      </c>
    </row>
    <row r="964" spans="1:5" x14ac:dyDescent="0.25">
      <c r="A964" t="s">
        <v>22</v>
      </c>
      <c r="B964">
        <v>20740330</v>
      </c>
      <c r="D964">
        <v>3</v>
      </c>
      <c r="E964" s="13">
        <v>6527204909.6000004</v>
      </c>
    </row>
    <row r="965" spans="1:5" x14ac:dyDescent="0.25">
      <c r="A965" t="s">
        <v>23</v>
      </c>
      <c r="B965">
        <v>20740406</v>
      </c>
      <c r="D965">
        <v>3</v>
      </c>
      <c r="E965" s="13">
        <v>4872941.03</v>
      </c>
    </row>
    <row r="966" spans="1:5" x14ac:dyDescent="0.25">
      <c r="A966" t="s">
        <v>23</v>
      </c>
      <c r="B966">
        <v>20740410</v>
      </c>
      <c r="D966">
        <v>3</v>
      </c>
      <c r="E966" s="13">
        <v>7270128</v>
      </c>
    </row>
    <row r="967" spans="1:5" x14ac:dyDescent="0.25">
      <c r="A967" t="s">
        <v>22</v>
      </c>
      <c r="B967">
        <v>20740413</v>
      </c>
      <c r="D967">
        <v>3</v>
      </c>
      <c r="E967" s="13">
        <v>4585365</v>
      </c>
    </row>
    <row r="968" spans="1:5" x14ac:dyDescent="0.25">
      <c r="A968" t="s">
        <v>22</v>
      </c>
      <c r="B968">
        <v>20740416</v>
      </c>
      <c r="D968">
        <v>3</v>
      </c>
      <c r="E968" s="13">
        <v>-42964131.799999997</v>
      </c>
    </row>
    <row r="969" spans="1:5" x14ac:dyDescent="0.25">
      <c r="A969" t="s">
        <v>22</v>
      </c>
      <c r="B969">
        <v>20740417</v>
      </c>
      <c r="D969">
        <v>3</v>
      </c>
      <c r="E969" s="13">
        <v>-5764351.5099999998</v>
      </c>
    </row>
    <row r="970" spans="1:5" x14ac:dyDescent="0.25">
      <c r="A970" t="s">
        <v>22</v>
      </c>
      <c r="B970">
        <v>20740421</v>
      </c>
      <c r="D970">
        <v>3</v>
      </c>
      <c r="E970" s="13">
        <v>7726581</v>
      </c>
    </row>
    <row r="971" spans="1:5" x14ac:dyDescent="0.25">
      <c r="A971" t="s">
        <v>22</v>
      </c>
      <c r="B971">
        <v>20740429</v>
      </c>
      <c r="D971">
        <v>3</v>
      </c>
      <c r="E971" s="13">
        <v>-197258878</v>
      </c>
    </row>
    <row r="972" spans="1:5" x14ac:dyDescent="0.25">
      <c r="A972" t="s">
        <v>22</v>
      </c>
      <c r="B972">
        <v>20740431</v>
      </c>
      <c r="D972">
        <v>3</v>
      </c>
      <c r="E972" s="13">
        <v>-609991.92000000004</v>
      </c>
    </row>
    <row r="973" spans="1:5" x14ac:dyDescent="0.25">
      <c r="A973" t="s">
        <v>22</v>
      </c>
      <c r="B973">
        <v>20740501</v>
      </c>
      <c r="D973">
        <v>3</v>
      </c>
      <c r="E973" s="13">
        <v>-1959421.81</v>
      </c>
    </row>
    <row r="974" spans="1:5" x14ac:dyDescent="0.25">
      <c r="A974" t="s">
        <v>23</v>
      </c>
      <c r="B974">
        <v>20740503</v>
      </c>
      <c r="D974">
        <v>3</v>
      </c>
      <c r="E974" s="13">
        <v>142566414.13999999</v>
      </c>
    </row>
    <row r="975" spans="1:5" x14ac:dyDescent="0.25">
      <c r="A975" t="s">
        <v>23</v>
      </c>
      <c r="B975">
        <v>20740509</v>
      </c>
      <c r="D975">
        <v>3</v>
      </c>
      <c r="E975" s="13">
        <v>467433258.18000001</v>
      </c>
    </row>
    <row r="976" spans="1:5" x14ac:dyDescent="0.25">
      <c r="A976" t="s">
        <v>22</v>
      </c>
      <c r="B976">
        <v>20740510</v>
      </c>
      <c r="D976">
        <v>3</v>
      </c>
      <c r="E976" s="13">
        <v>4179645</v>
      </c>
    </row>
    <row r="977" spans="1:5" x14ac:dyDescent="0.25">
      <c r="A977" t="s">
        <v>22</v>
      </c>
      <c r="B977">
        <v>20740530</v>
      </c>
      <c r="D977">
        <v>3</v>
      </c>
      <c r="E977" s="13">
        <v>-22987960.460000001</v>
      </c>
    </row>
    <row r="978" spans="1:5" x14ac:dyDescent="0.25">
      <c r="A978" t="s">
        <v>23</v>
      </c>
      <c r="B978">
        <v>20740604</v>
      </c>
      <c r="D978">
        <v>3</v>
      </c>
      <c r="E978" s="13">
        <v>4212768125.3299999</v>
      </c>
    </row>
    <row r="979" spans="1:5" x14ac:dyDescent="0.25">
      <c r="A979" t="s">
        <v>23</v>
      </c>
      <c r="B979">
        <v>20740605</v>
      </c>
      <c r="D979">
        <v>3</v>
      </c>
      <c r="E979" s="13">
        <v>279726661.17000002</v>
      </c>
    </row>
    <row r="980" spans="1:5" x14ac:dyDescent="0.25">
      <c r="A980" t="s">
        <v>22</v>
      </c>
      <c r="B980">
        <v>20740605</v>
      </c>
      <c r="D980">
        <v>3</v>
      </c>
      <c r="E980" s="13">
        <v>0</v>
      </c>
    </row>
    <row r="981" spans="1:5" x14ac:dyDescent="0.25">
      <c r="A981" t="s">
        <v>22</v>
      </c>
      <c r="B981">
        <v>20740622</v>
      </c>
      <c r="D981">
        <v>3</v>
      </c>
      <c r="E981" s="13">
        <v>-1353032</v>
      </c>
    </row>
    <row r="982" spans="1:5" x14ac:dyDescent="0.25">
      <c r="A982" t="s">
        <v>22</v>
      </c>
      <c r="B982">
        <v>20740626</v>
      </c>
      <c r="D982">
        <v>3</v>
      </c>
      <c r="E982" s="13">
        <v>-377400</v>
      </c>
    </row>
    <row r="983" spans="1:5" x14ac:dyDescent="0.25">
      <c r="A983" t="s">
        <v>23</v>
      </c>
      <c r="B983">
        <v>20740701</v>
      </c>
      <c r="D983">
        <v>3</v>
      </c>
      <c r="E983" s="13">
        <v>1784852533.75</v>
      </c>
    </row>
    <row r="984" spans="1:5" x14ac:dyDescent="0.25">
      <c r="A984" t="s">
        <v>22</v>
      </c>
      <c r="B984">
        <v>20740706</v>
      </c>
      <c r="D984">
        <v>3</v>
      </c>
      <c r="E984" s="13">
        <v>-816846</v>
      </c>
    </row>
    <row r="985" spans="1:5" x14ac:dyDescent="0.25">
      <c r="A985" t="s">
        <v>22</v>
      </c>
      <c r="B985">
        <v>20740710</v>
      </c>
      <c r="D985">
        <v>3</v>
      </c>
      <c r="E985" s="13">
        <v>0</v>
      </c>
    </row>
    <row r="986" spans="1:5" x14ac:dyDescent="0.25">
      <c r="A986" t="s">
        <v>22</v>
      </c>
      <c r="B986">
        <v>20740711</v>
      </c>
      <c r="D986">
        <v>3</v>
      </c>
      <c r="E986" s="13">
        <v>-115000</v>
      </c>
    </row>
    <row r="987" spans="1:5" x14ac:dyDescent="0.25">
      <c r="A987" t="s">
        <v>22</v>
      </c>
      <c r="B987">
        <v>20740715</v>
      </c>
      <c r="D987">
        <v>3</v>
      </c>
      <c r="E987" s="13">
        <v>1101478.1000000001</v>
      </c>
    </row>
    <row r="988" spans="1:5" x14ac:dyDescent="0.25">
      <c r="A988" t="s">
        <v>23</v>
      </c>
      <c r="B988">
        <v>20740718</v>
      </c>
      <c r="D988">
        <v>3</v>
      </c>
      <c r="E988" s="13">
        <v>178015370.15000001</v>
      </c>
    </row>
    <row r="989" spans="1:5" x14ac:dyDescent="0.25">
      <c r="A989" t="s">
        <v>22</v>
      </c>
      <c r="B989">
        <v>20740718</v>
      </c>
      <c r="D989">
        <v>3</v>
      </c>
      <c r="E989" s="13">
        <v>0</v>
      </c>
    </row>
    <row r="990" spans="1:5" x14ac:dyDescent="0.25">
      <c r="A990" t="s">
        <v>23</v>
      </c>
      <c r="B990">
        <v>20740719</v>
      </c>
      <c r="D990">
        <v>3</v>
      </c>
      <c r="E990" s="13">
        <v>518883121.74000001</v>
      </c>
    </row>
    <row r="991" spans="1:5" x14ac:dyDescent="0.25">
      <c r="A991" t="s">
        <v>23</v>
      </c>
      <c r="B991">
        <v>20740730</v>
      </c>
      <c r="D991">
        <v>3</v>
      </c>
      <c r="E991" s="13">
        <v>1799770236.26</v>
      </c>
    </row>
    <row r="992" spans="1:5" x14ac:dyDescent="0.25">
      <c r="A992" t="s">
        <v>22</v>
      </c>
      <c r="B992">
        <v>20740803</v>
      </c>
      <c r="D992">
        <v>3</v>
      </c>
      <c r="E992" s="13">
        <v>0</v>
      </c>
    </row>
    <row r="993" spans="1:5" x14ac:dyDescent="0.25">
      <c r="A993" t="s">
        <v>22</v>
      </c>
      <c r="B993">
        <v>20740808</v>
      </c>
      <c r="D993">
        <v>3</v>
      </c>
      <c r="E993" s="13">
        <v>0</v>
      </c>
    </row>
    <row r="994" spans="1:5" x14ac:dyDescent="0.25">
      <c r="A994" t="s">
        <v>23</v>
      </c>
      <c r="B994">
        <v>20740814</v>
      </c>
      <c r="D994">
        <v>3</v>
      </c>
      <c r="E994" s="13">
        <v>1929067728.77</v>
      </c>
    </row>
    <row r="995" spans="1:5" x14ac:dyDescent="0.25">
      <c r="A995" t="s">
        <v>23</v>
      </c>
      <c r="B995">
        <v>20740818</v>
      </c>
      <c r="D995">
        <v>3</v>
      </c>
      <c r="E995" s="13">
        <v>870154275.46000004</v>
      </c>
    </row>
    <row r="996" spans="1:5" x14ac:dyDescent="0.25">
      <c r="A996" t="s">
        <v>23</v>
      </c>
      <c r="B996">
        <v>20740821</v>
      </c>
      <c r="D996">
        <v>3</v>
      </c>
      <c r="E996" s="13">
        <v>340572890.98000002</v>
      </c>
    </row>
    <row r="997" spans="1:5" x14ac:dyDescent="0.25">
      <c r="A997" t="s">
        <v>23</v>
      </c>
      <c r="B997">
        <v>20740904</v>
      </c>
      <c r="D997">
        <v>3</v>
      </c>
      <c r="E997" s="13">
        <v>748222678.05999994</v>
      </c>
    </row>
    <row r="998" spans="1:5" x14ac:dyDescent="0.25">
      <c r="A998" t="s">
        <v>23</v>
      </c>
      <c r="B998">
        <v>20740909</v>
      </c>
      <c r="D998">
        <v>3</v>
      </c>
      <c r="E998" s="13">
        <v>727886511.83000004</v>
      </c>
    </row>
    <row r="999" spans="1:5" x14ac:dyDescent="0.25">
      <c r="A999" t="s">
        <v>23</v>
      </c>
      <c r="B999">
        <v>20740910</v>
      </c>
      <c r="D999">
        <v>3</v>
      </c>
      <c r="E999" s="13">
        <v>124271350.23999999</v>
      </c>
    </row>
    <row r="1000" spans="1:5" x14ac:dyDescent="0.25">
      <c r="A1000" t="s">
        <v>23</v>
      </c>
      <c r="B1000">
        <v>20740918</v>
      </c>
      <c r="D1000">
        <v>3</v>
      </c>
      <c r="E1000" s="13">
        <v>432527641.70999998</v>
      </c>
    </row>
    <row r="1001" spans="1:5" x14ac:dyDescent="0.25">
      <c r="A1001" t="s">
        <v>23</v>
      </c>
      <c r="B1001">
        <v>20741002</v>
      </c>
      <c r="D1001">
        <v>3</v>
      </c>
      <c r="E1001" s="13">
        <v>736861107.19000006</v>
      </c>
    </row>
    <row r="1002" spans="1:5" x14ac:dyDescent="0.25">
      <c r="A1002" t="s">
        <v>23</v>
      </c>
      <c r="B1002">
        <v>20741009</v>
      </c>
      <c r="D1002">
        <v>3</v>
      </c>
      <c r="E1002" s="13">
        <v>639398706.78999996</v>
      </c>
    </row>
    <row r="1003" spans="1:5" x14ac:dyDescent="0.25">
      <c r="A1003" t="s">
        <v>23</v>
      </c>
      <c r="B1003">
        <v>20741017</v>
      </c>
      <c r="D1003">
        <v>3</v>
      </c>
      <c r="E1003" s="13">
        <v>718836970.59000003</v>
      </c>
    </row>
    <row r="1004" spans="1:5" x14ac:dyDescent="0.25">
      <c r="A1004" t="s">
        <v>23</v>
      </c>
      <c r="B1004">
        <v>20741108</v>
      </c>
      <c r="D1004">
        <v>3</v>
      </c>
      <c r="E1004" s="13">
        <v>2202985382.5599999</v>
      </c>
    </row>
    <row r="1005" spans="1:5" x14ac:dyDescent="0.25">
      <c r="A1005" t="s">
        <v>23</v>
      </c>
      <c r="B1005">
        <v>20741110</v>
      </c>
      <c r="D1005">
        <v>3</v>
      </c>
      <c r="E1005" s="13">
        <v>1321861315.4000001</v>
      </c>
    </row>
    <row r="1006" spans="1:5" x14ac:dyDescent="0.25">
      <c r="A1006" t="s">
        <v>23</v>
      </c>
      <c r="B1006">
        <v>20741114</v>
      </c>
      <c r="D1006">
        <v>3</v>
      </c>
      <c r="E1006" s="13">
        <v>1341510964.6500001</v>
      </c>
    </row>
    <row r="1007" spans="1:5" x14ac:dyDescent="0.25">
      <c r="A1007" t="s">
        <v>23</v>
      </c>
      <c r="B1007">
        <v>20741119</v>
      </c>
      <c r="D1007">
        <v>3</v>
      </c>
      <c r="E1007" s="13">
        <v>206426.5</v>
      </c>
    </row>
    <row r="1008" spans="1:5" x14ac:dyDescent="0.25">
      <c r="A1008" t="s">
        <v>23</v>
      </c>
      <c r="B1008">
        <v>20741123</v>
      </c>
      <c r="D1008">
        <v>3</v>
      </c>
      <c r="E1008" s="13">
        <v>2623775431.6500001</v>
      </c>
    </row>
    <row r="1009" spans="1:5" x14ac:dyDescent="0.25">
      <c r="A1009" t="s">
        <v>23</v>
      </c>
      <c r="B1009">
        <v>20741129</v>
      </c>
      <c r="D1009">
        <v>3</v>
      </c>
      <c r="E1009" s="13">
        <v>1794442102.29</v>
      </c>
    </row>
    <row r="1010" spans="1:5" x14ac:dyDescent="0.25">
      <c r="A1010" t="s">
        <v>23</v>
      </c>
      <c r="B1010">
        <v>20741130</v>
      </c>
      <c r="D1010">
        <v>3</v>
      </c>
      <c r="E1010" s="13">
        <v>2779392331.2399998</v>
      </c>
    </row>
    <row r="1011" spans="1:5" x14ac:dyDescent="0.25">
      <c r="A1011" t="s">
        <v>23</v>
      </c>
      <c r="B1011">
        <v>20741208</v>
      </c>
      <c r="D1011">
        <v>3</v>
      </c>
      <c r="E1011" s="13">
        <v>1549258078.22</v>
      </c>
    </row>
    <row r="1012" spans="1:5" x14ac:dyDescent="0.25">
      <c r="A1012" t="s">
        <v>23</v>
      </c>
      <c r="B1012">
        <v>20741211</v>
      </c>
      <c r="D1012">
        <v>3</v>
      </c>
      <c r="E1012" s="13">
        <v>77075515</v>
      </c>
    </row>
    <row r="1013" spans="1:5" x14ac:dyDescent="0.25">
      <c r="A1013" t="s">
        <v>23</v>
      </c>
      <c r="B1013">
        <v>20741213</v>
      </c>
      <c r="D1013">
        <v>3</v>
      </c>
      <c r="E1013" s="13">
        <v>912747811.58000004</v>
      </c>
    </row>
    <row r="1014" spans="1:5" x14ac:dyDescent="0.25">
      <c r="A1014" t="s">
        <v>23</v>
      </c>
      <c r="B1014">
        <v>20741214</v>
      </c>
      <c r="D1014">
        <v>3</v>
      </c>
      <c r="E1014" s="13">
        <v>1461907365.97</v>
      </c>
    </row>
    <row r="1015" spans="1:5" x14ac:dyDescent="0.25">
      <c r="A1015" t="s">
        <v>23</v>
      </c>
      <c r="B1015">
        <v>20750103</v>
      </c>
      <c r="D1015">
        <v>3</v>
      </c>
      <c r="E1015" s="13">
        <v>957539792.39999998</v>
      </c>
    </row>
    <row r="1016" spans="1:5" x14ac:dyDescent="0.25">
      <c r="A1016" t="s">
        <v>23</v>
      </c>
      <c r="B1016">
        <v>20750105</v>
      </c>
      <c r="D1016">
        <v>3</v>
      </c>
      <c r="E1016" s="13">
        <v>334580399.04000002</v>
      </c>
    </row>
    <row r="1017" spans="1:5" x14ac:dyDescent="0.25">
      <c r="A1017" t="s">
        <v>23</v>
      </c>
      <c r="B1017">
        <v>20750212</v>
      </c>
      <c r="D1017">
        <v>3</v>
      </c>
      <c r="E1017" s="13">
        <v>16319100</v>
      </c>
    </row>
    <row r="1018" spans="1:5" x14ac:dyDescent="0.25">
      <c r="A1018" t="s">
        <v>23</v>
      </c>
      <c r="B1018">
        <v>20750222</v>
      </c>
      <c r="D1018">
        <v>3</v>
      </c>
      <c r="E1018" s="13">
        <v>1410862731.51</v>
      </c>
    </row>
    <row r="1019" spans="1:5" x14ac:dyDescent="0.25">
      <c r="A1019" t="s">
        <v>23</v>
      </c>
      <c r="B1019">
        <v>20750224</v>
      </c>
      <c r="D1019">
        <v>3</v>
      </c>
      <c r="E1019" s="13">
        <v>2235610996.1599998</v>
      </c>
    </row>
    <row r="1020" spans="1:5" x14ac:dyDescent="0.25">
      <c r="A1020" t="s">
        <v>23</v>
      </c>
      <c r="B1020">
        <v>20750227</v>
      </c>
      <c r="D1020">
        <v>3</v>
      </c>
      <c r="E1020" s="13">
        <v>2630410124.1700001</v>
      </c>
    </row>
    <row r="1021" spans="1:5" x14ac:dyDescent="0.25">
      <c r="A1021" t="s">
        <v>23</v>
      </c>
      <c r="B1021">
        <v>20750303</v>
      </c>
      <c r="D1021">
        <v>3</v>
      </c>
      <c r="E1021" s="13">
        <v>871274546.51999998</v>
      </c>
    </row>
    <row r="1022" spans="1:5" x14ac:dyDescent="0.25">
      <c r="A1022" t="s">
        <v>23</v>
      </c>
      <c r="B1022">
        <v>20750401</v>
      </c>
      <c r="D1022">
        <v>3</v>
      </c>
      <c r="E1022" s="13">
        <v>-164565495.09999999</v>
      </c>
    </row>
    <row r="1023" spans="1:5" x14ac:dyDescent="0.25">
      <c r="A1023" t="s">
        <v>23</v>
      </c>
      <c r="B1023">
        <v>20750406</v>
      </c>
      <c r="D1023">
        <v>3</v>
      </c>
      <c r="E1023" s="13">
        <v>-17860619.960000001</v>
      </c>
    </row>
    <row r="1024" spans="1:5" x14ac:dyDescent="0.25">
      <c r="A1024" t="s">
        <v>23</v>
      </c>
      <c r="B1024">
        <v>20750407</v>
      </c>
      <c r="D1024">
        <v>3</v>
      </c>
      <c r="E1024" s="13">
        <v>-70945409</v>
      </c>
    </row>
    <row r="1025" spans="1:5" x14ac:dyDescent="0.25">
      <c r="A1025" t="s">
        <v>23</v>
      </c>
      <c r="B1025">
        <v>20750409</v>
      </c>
      <c r="D1025">
        <v>3</v>
      </c>
      <c r="E1025" s="13">
        <v>-27365029.210000001</v>
      </c>
    </row>
    <row r="1026" spans="1:5" x14ac:dyDescent="0.25">
      <c r="A1026" t="s">
        <v>23</v>
      </c>
      <c r="B1026">
        <v>20750410</v>
      </c>
      <c r="D1026">
        <v>3</v>
      </c>
      <c r="E1026" s="13">
        <v>-31252820.68</v>
      </c>
    </row>
    <row r="1027" spans="1:5" x14ac:dyDescent="0.25">
      <c r="A1027" t="s">
        <v>23</v>
      </c>
      <c r="B1027">
        <v>20750420</v>
      </c>
      <c r="D1027">
        <v>3</v>
      </c>
      <c r="E1027" s="13">
        <v>199976417</v>
      </c>
    </row>
    <row r="1028" spans="1:5" x14ac:dyDescent="0.25">
      <c r="A1028" t="s">
        <v>23</v>
      </c>
      <c r="B1028">
        <v>20750422</v>
      </c>
      <c r="D1028">
        <v>3</v>
      </c>
      <c r="E1028" s="13">
        <v>32523836.170000002</v>
      </c>
    </row>
    <row r="1029" spans="1:5" x14ac:dyDescent="0.25">
      <c r="A1029" t="s">
        <v>23</v>
      </c>
      <c r="B1029">
        <v>20750505</v>
      </c>
      <c r="D1029">
        <v>3</v>
      </c>
      <c r="E1029" s="13">
        <v>306763241.30000001</v>
      </c>
    </row>
    <row r="1030" spans="1:5" x14ac:dyDescent="0.25">
      <c r="A1030" t="s">
        <v>23</v>
      </c>
      <c r="B1030">
        <v>20750521</v>
      </c>
      <c r="D1030">
        <v>3</v>
      </c>
      <c r="E1030" s="13">
        <v>7968040</v>
      </c>
    </row>
    <row r="1031" spans="1:5" x14ac:dyDescent="0.25">
      <c r="A1031" t="s">
        <v>23</v>
      </c>
      <c r="B1031">
        <v>20750528</v>
      </c>
      <c r="D1031">
        <v>3</v>
      </c>
      <c r="E1031" s="13">
        <v>-2763578</v>
      </c>
    </row>
    <row r="1032" spans="1:5" x14ac:dyDescent="0.25">
      <c r="A1032" t="s">
        <v>23</v>
      </c>
      <c r="B1032">
        <v>20750617</v>
      </c>
      <c r="D1032">
        <v>3</v>
      </c>
      <c r="E1032" s="13">
        <v>-3926537.95</v>
      </c>
    </row>
    <row r="1033" spans="1:5" x14ac:dyDescent="0.25">
      <c r="A1033" t="s">
        <v>23</v>
      </c>
      <c r="B1033">
        <v>20750624</v>
      </c>
      <c r="D1033">
        <v>3</v>
      </c>
      <c r="E1033" s="13">
        <v>1015263</v>
      </c>
    </row>
    <row r="1034" spans="1:5" x14ac:dyDescent="0.25">
      <c r="A1034" t="s">
        <v>23</v>
      </c>
      <c r="B1034">
        <v>20750707</v>
      </c>
      <c r="D1034">
        <v>3</v>
      </c>
      <c r="E1034" s="13">
        <v>0</v>
      </c>
    </row>
    <row r="1035" spans="1:5" x14ac:dyDescent="0.25">
      <c r="A1035" t="s">
        <v>22</v>
      </c>
      <c r="B1035">
        <v>20730409</v>
      </c>
      <c r="D1035">
        <v>3</v>
      </c>
      <c r="E1035" s="13">
        <v>58389554</v>
      </c>
    </row>
    <row r="1036" spans="1:5" x14ac:dyDescent="0.25">
      <c r="A1036" t="s">
        <v>22</v>
      </c>
      <c r="B1036">
        <v>20730411</v>
      </c>
      <c r="D1036">
        <v>3</v>
      </c>
      <c r="E1036" s="13">
        <v>1231278082</v>
      </c>
    </row>
    <row r="1037" spans="1:5" x14ac:dyDescent="0.25">
      <c r="A1037" t="s">
        <v>22</v>
      </c>
      <c r="B1037">
        <v>20730412</v>
      </c>
      <c r="D1037">
        <v>3</v>
      </c>
      <c r="E1037" s="13">
        <v>5311908</v>
      </c>
    </row>
    <row r="1038" spans="1:5" x14ac:dyDescent="0.25">
      <c r="A1038" t="s">
        <v>22</v>
      </c>
      <c r="B1038">
        <v>20730418</v>
      </c>
      <c r="D1038">
        <v>3</v>
      </c>
      <c r="E1038" s="13">
        <v>11741237.119999999</v>
      </c>
    </row>
    <row r="1039" spans="1:5" x14ac:dyDescent="0.25">
      <c r="A1039" t="s">
        <v>22</v>
      </c>
      <c r="B1039">
        <v>20730421</v>
      </c>
      <c r="D1039">
        <v>3</v>
      </c>
      <c r="E1039" s="13">
        <v>10810474.59</v>
      </c>
    </row>
    <row r="1040" spans="1:5" x14ac:dyDescent="0.25">
      <c r="A1040" t="s">
        <v>22</v>
      </c>
      <c r="B1040">
        <v>20730507</v>
      </c>
      <c r="D1040">
        <v>3</v>
      </c>
      <c r="E1040" s="13">
        <v>4319751378.6400003</v>
      </c>
    </row>
    <row r="1041" spans="1:5" x14ac:dyDescent="0.25">
      <c r="A1041" t="s">
        <v>22</v>
      </c>
      <c r="B1041">
        <v>20730510</v>
      </c>
      <c r="D1041">
        <v>3</v>
      </c>
      <c r="E1041" s="13">
        <v>1824756500.24</v>
      </c>
    </row>
    <row r="1042" spans="1:5" x14ac:dyDescent="0.25">
      <c r="A1042" t="s">
        <v>22</v>
      </c>
      <c r="B1042">
        <v>20730512</v>
      </c>
      <c r="D1042">
        <v>3</v>
      </c>
      <c r="E1042" s="13">
        <v>2017492763.8699999</v>
      </c>
    </row>
    <row r="1043" spans="1:5" x14ac:dyDescent="0.25">
      <c r="A1043" t="s">
        <v>22</v>
      </c>
      <c r="B1043">
        <v>20730526</v>
      </c>
      <c r="D1043">
        <v>3</v>
      </c>
      <c r="E1043" s="13">
        <v>3517560118.3000002</v>
      </c>
    </row>
    <row r="1044" spans="1:5" x14ac:dyDescent="0.25">
      <c r="A1044" t="s">
        <v>22</v>
      </c>
      <c r="B1044">
        <v>20730527</v>
      </c>
      <c r="D1044">
        <v>3</v>
      </c>
      <c r="E1044" s="13">
        <v>2197770562.3699999</v>
      </c>
    </row>
    <row r="1045" spans="1:5" x14ac:dyDescent="0.25">
      <c r="A1045" t="s">
        <v>22</v>
      </c>
      <c r="B1045">
        <v>20730608</v>
      </c>
      <c r="D1045">
        <v>3</v>
      </c>
      <c r="E1045" s="13">
        <v>84963427.640000001</v>
      </c>
    </row>
    <row r="1046" spans="1:5" x14ac:dyDescent="0.25">
      <c r="A1046" t="s">
        <v>22</v>
      </c>
      <c r="B1046">
        <v>20730708</v>
      </c>
      <c r="D1046">
        <v>3</v>
      </c>
      <c r="E1046" s="13">
        <v>503495318.25999999</v>
      </c>
    </row>
    <row r="1047" spans="1:5" x14ac:dyDescent="0.25">
      <c r="A1047" t="s">
        <v>22</v>
      </c>
      <c r="B1047">
        <v>20730710</v>
      </c>
      <c r="D1047">
        <v>3</v>
      </c>
      <c r="E1047" s="13">
        <v>876621146.90999997</v>
      </c>
    </row>
    <row r="1048" spans="1:5" x14ac:dyDescent="0.25">
      <c r="A1048" t="s">
        <v>22</v>
      </c>
      <c r="B1048">
        <v>20730814</v>
      </c>
      <c r="D1048">
        <v>3</v>
      </c>
      <c r="E1048" s="13">
        <v>419027482.99000001</v>
      </c>
    </row>
    <row r="1049" spans="1:5" x14ac:dyDescent="0.25">
      <c r="A1049" t="s">
        <v>22</v>
      </c>
      <c r="B1049">
        <v>20730820</v>
      </c>
      <c r="D1049">
        <v>3</v>
      </c>
      <c r="E1049" s="13">
        <v>872814814.40999997</v>
      </c>
    </row>
    <row r="1050" spans="1:5" x14ac:dyDescent="0.25">
      <c r="A1050" t="s">
        <v>22</v>
      </c>
      <c r="B1050">
        <v>20730821</v>
      </c>
      <c r="D1050">
        <v>3</v>
      </c>
      <c r="E1050" s="13">
        <v>4367600582.7700005</v>
      </c>
    </row>
    <row r="1051" spans="1:5" x14ac:dyDescent="0.25">
      <c r="A1051" t="s">
        <v>22</v>
      </c>
      <c r="B1051">
        <v>20730906</v>
      </c>
      <c r="D1051">
        <v>3</v>
      </c>
      <c r="E1051" s="13">
        <v>681520806.65999997</v>
      </c>
    </row>
    <row r="1052" spans="1:5" x14ac:dyDescent="0.25">
      <c r="A1052" t="s">
        <v>22</v>
      </c>
      <c r="B1052">
        <v>20730910</v>
      </c>
      <c r="D1052">
        <v>3</v>
      </c>
      <c r="E1052" s="13">
        <v>1167806.3999999999</v>
      </c>
    </row>
    <row r="1053" spans="1:5" x14ac:dyDescent="0.25">
      <c r="A1053" t="s">
        <v>22</v>
      </c>
      <c r="B1053">
        <v>20730917</v>
      </c>
      <c r="D1053">
        <v>3</v>
      </c>
      <c r="E1053" s="13">
        <v>987272540.49000001</v>
      </c>
    </row>
    <row r="1054" spans="1:5" x14ac:dyDescent="0.25">
      <c r="A1054" t="s">
        <v>22</v>
      </c>
      <c r="B1054">
        <v>20731003</v>
      </c>
      <c r="D1054">
        <v>3</v>
      </c>
      <c r="E1054" s="13">
        <v>1160349540.8599999</v>
      </c>
    </row>
    <row r="1055" spans="1:5" x14ac:dyDescent="0.25">
      <c r="A1055" t="s">
        <v>22</v>
      </c>
      <c r="B1055">
        <v>20731004</v>
      </c>
      <c r="D1055">
        <v>3</v>
      </c>
      <c r="E1055" s="13">
        <v>708171978.62</v>
      </c>
    </row>
    <row r="1056" spans="1:5" x14ac:dyDescent="0.25">
      <c r="A1056" t="s">
        <v>22</v>
      </c>
      <c r="B1056">
        <v>20731111</v>
      </c>
      <c r="D1056">
        <v>3</v>
      </c>
      <c r="E1056" s="13">
        <v>1038852890.05</v>
      </c>
    </row>
    <row r="1057" spans="1:5" x14ac:dyDescent="0.25">
      <c r="A1057" t="s">
        <v>22</v>
      </c>
      <c r="B1057">
        <v>20731114</v>
      </c>
      <c r="D1057">
        <v>3</v>
      </c>
      <c r="E1057" s="13">
        <v>10786448.789999999</v>
      </c>
    </row>
    <row r="1058" spans="1:5" x14ac:dyDescent="0.25">
      <c r="A1058" t="s">
        <v>22</v>
      </c>
      <c r="B1058">
        <v>20731120</v>
      </c>
      <c r="D1058">
        <v>3</v>
      </c>
      <c r="E1058" s="13">
        <v>1127759087.4300001</v>
      </c>
    </row>
    <row r="1059" spans="1:5" x14ac:dyDescent="0.25">
      <c r="A1059" t="s">
        <v>22</v>
      </c>
      <c r="B1059">
        <v>20731121</v>
      </c>
      <c r="D1059">
        <v>3</v>
      </c>
      <c r="E1059" s="13">
        <v>1301326.5</v>
      </c>
    </row>
    <row r="1060" spans="1:5" x14ac:dyDescent="0.25">
      <c r="A1060" t="s">
        <v>22</v>
      </c>
      <c r="B1060">
        <v>20731125</v>
      </c>
      <c r="D1060">
        <v>3</v>
      </c>
      <c r="E1060" s="13">
        <v>315266449.72000003</v>
      </c>
    </row>
    <row r="1061" spans="1:5" x14ac:dyDescent="0.25">
      <c r="A1061" t="s">
        <v>22</v>
      </c>
      <c r="B1061">
        <v>20731203</v>
      </c>
      <c r="D1061">
        <v>3</v>
      </c>
      <c r="E1061" s="13">
        <v>366879806.31999999</v>
      </c>
    </row>
    <row r="1062" spans="1:5" x14ac:dyDescent="0.25">
      <c r="A1062" t="s">
        <v>22</v>
      </c>
      <c r="B1062">
        <v>20731209</v>
      </c>
      <c r="D1062">
        <v>3</v>
      </c>
      <c r="E1062" s="13">
        <v>336513471.68000001</v>
      </c>
    </row>
    <row r="1063" spans="1:5" x14ac:dyDescent="0.25">
      <c r="A1063" t="s">
        <v>22</v>
      </c>
      <c r="B1063">
        <v>20731213</v>
      </c>
      <c r="D1063">
        <v>3</v>
      </c>
      <c r="E1063" s="13">
        <v>538609561.58000004</v>
      </c>
    </row>
    <row r="1064" spans="1:5" x14ac:dyDescent="0.25">
      <c r="A1064" t="s">
        <v>22</v>
      </c>
      <c r="B1064">
        <v>20731216</v>
      </c>
      <c r="D1064">
        <v>3</v>
      </c>
      <c r="E1064" s="13">
        <v>335975727.19999999</v>
      </c>
    </row>
    <row r="1065" spans="1:5" x14ac:dyDescent="0.25">
      <c r="A1065" t="s">
        <v>22</v>
      </c>
      <c r="B1065">
        <v>20740103</v>
      </c>
      <c r="D1065">
        <v>3</v>
      </c>
      <c r="E1065" s="13">
        <v>1097080237.95</v>
      </c>
    </row>
    <row r="1066" spans="1:5" x14ac:dyDescent="0.25">
      <c r="A1066" t="s">
        <v>22</v>
      </c>
      <c r="B1066">
        <v>20740105</v>
      </c>
      <c r="D1066">
        <v>3</v>
      </c>
      <c r="E1066" s="13">
        <v>1881984537.1800001</v>
      </c>
    </row>
    <row r="1067" spans="1:5" x14ac:dyDescent="0.25">
      <c r="A1067" t="s">
        <v>22</v>
      </c>
      <c r="B1067">
        <v>20740109</v>
      </c>
      <c r="D1067">
        <v>3</v>
      </c>
      <c r="E1067" s="13">
        <v>104543530.09999999</v>
      </c>
    </row>
    <row r="1068" spans="1:5" x14ac:dyDescent="0.25">
      <c r="A1068" t="s">
        <v>22</v>
      </c>
      <c r="B1068">
        <v>20740123</v>
      </c>
      <c r="D1068">
        <v>3</v>
      </c>
      <c r="E1068" s="13">
        <v>68817765.239999995</v>
      </c>
    </row>
    <row r="1069" spans="1:5" x14ac:dyDescent="0.25">
      <c r="A1069" t="s">
        <v>22</v>
      </c>
      <c r="B1069">
        <v>20740129</v>
      </c>
      <c r="D1069">
        <v>3</v>
      </c>
      <c r="E1069" s="13">
        <v>1427599122.51</v>
      </c>
    </row>
    <row r="1070" spans="1:5" x14ac:dyDescent="0.25">
      <c r="A1070" t="s">
        <v>22</v>
      </c>
      <c r="B1070">
        <v>20740130</v>
      </c>
      <c r="D1070">
        <v>3</v>
      </c>
      <c r="E1070" s="13">
        <v>42402761.200000003</v>
      </c>
    </row>
    <row r="1071" spans="1:5" x14ac:dyDescent="0.25">
      <c r="A1071" t="s">
        <v>22</v>
      </c>
      <c r="B1071">
        <v>20740212</v>
      </c>
      <c r="D1071">
        <v>3</v>
      </c>
      <c r="E1071" s="13">
        <v>1381407270.5899999</v>
      </c>
    </row>
    <row r="1072" spans="1:5" x14ac:dyDescent="0.25">
      <c r="A1072" t="s">
        <v>22</v>
      </c>
      <c r="B1072">
        <v>20740214</v>
      </c>
      <c r="D1072">
        <v>3</v>
      </c>
      <c r="E1072" s="13">
        <v>1334256933.26</v>
      </c>
    </row>
    <row r="1073" spans="1:5" x14ac:dyDescent="0.25">
      <c r="A1073" t="s">
        <v>22</v>
      </c>
      <c r="B1073">
        <v>20740216</v>
      </c>
      <c r="D1073">
        <v>3</v>
      </c>
      <c r="E1073" s="13">
        <v>1460327376.5699999</v>
      </c>
    </row>
    <row r="1074" spans="1:5" x14ac:dyDescent="0.25">
      <c r="A1074" t="s">
        <v>22</v>
      </c>
      <c r="B1074">
        <v>20740222</v>
      </c>
      <c r="D1074">
        <v>3</v>
      </c>
      <c r="E1074" s="13">
        <v>2638048646.8400002</v>
      </c>
    </row>
    <row r="1075" spans="1:5" x14ac:dyDescent="0.25">
      <c r="A1075" t="s">
        <v>23</v>
      </c>
      <c r="B1075">
        <v>20740427</v>
      </c>
      <c r="D1075">
        <v>3</v>
      </c>
      <c r="E1075" s="13">
        <v>294710903.29000002</v>
      </c>
    </row>
    <row r="1076" spans="1:5" x14ac:dyDescent="0.25">
      <c r="A1076" t="s">
        <v>23</v>
      </c>
      <c r="B1076">
        <v>20740431</v>
      </c>
      <c r="D1076">
        <v>3</v>
      </c>
      <c r="E1076" s="13">
        <v>1466109356.1500001</v>
      </c>
    </row>
    <row r="1077" spans="1:5" x14ac:dyDescent="0.25">
      <c r="A1077" t="s">
        <v>23</v>
      </c>
      <c r="B1077">
        <v>20740507</v>
      </c>
      <c r="D1077">
        <v>3</v>
      </c>
      <c r="E1077" s="13">
        <v>1095263793.79</v>
      </c>
    </row>
    <row r="1078" spans="1:5" x14ac:dyDescent="0.25">
      <c r="A1078" t="s">
        <v>22</v>
      </c>
      <c r="B1078">
        <v>20740514</v>
      </c>
      <c r="D1078">
        <v>3</v>
      </c>
      <c r="E1078" s="13">
        <v>1857885071.74</v>
      </c>
    </row>
    <row r="1079" spans="1:5" x14ac:dyDescent="0.25">
      <c r="A1079" t="s">
        <v>23</v>
      </c>
      <c r="B1079">
        <v>20740517</v>
      </c>
      <c r="D1079">
        <v>3</v>
      </c>
      <c r="E1079" s="13">
        <v>8724784.4299999997</v>
      </c>
    </row>
    <row r="1080" spans="1:5" x14ac:dyDescent="0.25">
      <c r="A1080" t="s">
        <v>23</v>
      </c>
      <c r="B1080">
        <v>20740524</v>
      </c>
      <c r="D1080">
        <v>3</v>
      </c>
      <c r="E1080" s="13">
        <v>313693074</v>
      </c>
    </row>
    <row r="1081" spans="1:5" x14ac:dyDescent="0.25">
      <c r="A1081" t="s">
        <v>22</v>
      </c>
      <c r="B1081">
        <v>20740525</v>
      </c>
      <c r="D1081">
        <v>3</v>
      </c>
      <c r="E1081" s="13">
        <v>-34581553.060000002</v>
      </c>
    </row>
    <row r="1082" spans="1:5" x14ac:dyDescent="0.25">
      <c r="A1082" t="s">
        <v>22</v>
      </c>
      <c r="B1082">
        <v>20740527</v>
      </c>
      <c r="D1082">
        <v>3</v>
      </c>
      <c r="E1082" s="13">
        <v>4187488.9</v>
      </c>
    </row>
    <row r="1083" spans="1:5" x14ac:dyDescent="0.25">
      <c r="A1083" t="s">
        <v>23</v>
      </c>
      <c r="B1083">
        <v>20740529</v>
      </c>
      <c r="D1083">
        <v>3</v>
      </c>
      <c r="E1083" s="13">
        <v>2861309391.8699999</v>
      </c>
    </row>
    <row r="1084" spans="1:5" x14ac:dyDescent="0.25">
      <c r="A1084" t="s">
        <v>22</v>
      </c>
      <c r="B1084">
        <v>20740531</v>
      </c>
      <c r="D1084">
        <v>3</v>
      </c>
      <c r="E1084" s="13">
        <v>12762625</v>
      </c>
    </row>
    <row r="1085" spans="1:5" x14ac:dyDescent="0.25">
      <c r="A1085" t="s">
        <v>23</v>
      </c>
      <c r="B1085">
        <v>20740602</v>
      </c>
      <c r="D1085">
        <v>3</v>
      </c>
      <c r="E1085" s="13">
        <v>1564988678.73</v>
      </c>
    </row>
    <row r="1086" spans="1:5" x14ac:dyDescent="0.25">
      <c r="A1086" t="s">
        <v>22</v>
      </c>
      <c r="B1086">
        <v>20740603</v>
      </c>
      <c r="D1086">
        <v>3</v>
      </c>
      <c r="E1086" s="13">
        <v>0</v>
      </c>
    </row>
    <row r="1087" spans="1:5" x14ac:dyDescent="0.25">
      <c r="A1087" t="s">
        <v>22</v>
      </c>
      <c r="B1087">
        <v>20740609</v>
      </c>
      <c r="D1087">
        <v>3</v>
      </c>
      <c r="E1087" s="13">
        <v>2587577.9</v>
      </c>
    </row>
    <row r="1088" spans="1:5" x14ac:dyDescent="0.25">
      <c r="A1088" t="s">
        <v>23</v>
      </c>
      <c r="B1088">
        <v>20740610</v>
      </c>
      <c r="D1088">
        <v>3</v>
      </c>
      <c r="E1088" s="13">
        <v>131763832.17</v>
      </c>
    </row>
    <row r="1089" spans="1:5" x14ac:dyDescent="0.25">
      <c r="A1089" t="s">
        <v>22</v>
      </c>
      <c r="B1089">
        <v>20740617</v>
      </c>
      <c r="D1089">
        <v>3</v>
      </c>
      <c r="E1089" s="13">
        <v>-27237.5</v>
      </c>
    </row>
    <row r="1090" spans="1:5" x14ac:dyDescent="0.25">
      <c r="A1090" t="s">
        <v>23</v>
      </c>
      <c r="B1090">
        <v>20740618</v>
      </c>
      <c r="D1090">
        <v>3</v>
      </c>
      <c r="E1090" s="13">
        <v>101729366.14</v>
      </c>
    </row>
    <row r="1091" spans="1:5" x14ac:dyDescent="0.25">
      <c r="A1091" t="s">
        <v>23</v>
      </c>
      <c r="B1091">
        <v>20740622</v>
      </c>
      <c r="D1091">
        <v>3</v>
      </c>
      <c r="E1091" s="13">
        <v>1631006302.1800001</v>
      </c>
    </row>
    <row r="1092" spans="1:5" x14ac:dyDescent="0.25">
      <c r="A1092" t="s">
        <v>23</v>
      </c>
      <c r="B1092">
        <v>20740628</v>
      </c>
      <c r="D1092">
        <v>3</v>
      </c>
      <c r="E1092" s="13">
        <v>52513266.850000001</v>
      </c>
    </row>
    <row r="1093" spans="1:5" x14ac:dyDescent="0.25">
      <c r="A1093" t="s">
        <v>23</v>
      </c>
      <c r="B1093">
        <v>20740629</v>
      </c>
      <c r="D1093">
        <v>3</v>
      </c>
      <c r="E1093" s="13">
        <v>1799592673.02</v>
      </c>
    </row>
    <row r="1094" spans="1:5" x14ac:dyDescent="0.25">
      <c r="A1094" t="s">
        <v>22</v>
      </c>
      <c r="B1094">
        <v>20740705</v>
      </c>
      <c r="D1094">
        <v>3</v>
      </c>
      <c r="E1094" s="13">
        <v>8500000</v>
      </c>
    </row>
    <row r="1095" spans="1:5" x14ac:dyDescent="0.25">
      <c r="A1095" t="s">
        <v>23</v>
      </c>
      <c r="B1095">
        <v>20740710</v>
      </c>
      <c r="D1095">
        <v>3</v>
      </c>
      <c r="E1095" s="13">
        <v>16009559</v>
      </c>
    </row>
    <row r="1096" spans="1:5" x14ac:dyDescent="0.25">
      <c r="A1096" t="s">
        <v>23</v>
      </c>
      <c r="B1096">
        <v>20740720</v>
      </c>
      <c r="D1096">
        <v>3</v>
      </c>
      <c r="E1096" s="13">
        <v>2417757141.27</v>
      </c>
    </row>
    <row r="1097" spans="1:5" x14ac:dyDescent="0.25">
      <c r="A1097" t="s">
        <v>23</v>
      </c>
      <c r="B1097">
        <v>20740727</v>
      </c>
      <c r="D1097">
        <v>3</v>
      </c>
      <c r="E1097" s="13">
        <v>2165008428.5</v>
      </c>
    </row>
    <row r="1098" spans="1:5" x14ac:dyDescent="0.25">
      <c r="A1098" t="s">
        <v>23</v>
      </c>
      <c r="B1098">
        <v>20740728</v>
      </c>
      <c r="D1098">
        <v>3</v>
      </c>
      <c r="E1098" s="13">
        <v>1148643405.5699999</v>
      </c>
    </row>
    <row r="1099" spans="1:5" x14ac:dyDescent="0.25">
      <c r="A1099" t="s">
        <v>23</v>
      </c>
      <c r="B1099">
        <v>20740811</v>
      </c>
      <c r="D1099">
        <v>3</v>
      </c>
      <c r="E1099" s="13">
        <v>781825861.89999998</v>
      </c>
    </row>
    <row r="1100" spans="1:5" x14ac:dyDescent="0.25">
      <c r="A1100" t="s">
        <v>23</v>
      </c>
      <c r="B1100">
        <v>20740813</v>
      </c>
      <c r="D1100">
        <v>3</v>
      </c>
      <c r="E1100" s="13">
        <v>821044715.87</v>
      </c>
    </row>
    <row r="1101" spans="1:5" x14ac:dyDescent="0.25">
      <c r="A1101" t="s">
        <v>23</v>
      </c>
      <c r="B1101">
        <v>20740815</v>
      </c>
      <c r="D1101">
        <v>3</v>
      </c>
      <c r="E1101" s="13">
        <v>679054738.89999998</v>
      </c>
    </row>
    <row r="1102" spans="1:5" x14ac:dyDescent="0.25">
      <c r="A1102" t="s">
        <v>23</v>
      </c>
      <c r="B1102">
        <v>20740819</v>
      </c>
      <c r="D1102">
        <v>3</v>
      </c>
      <c r="E1102" s="13">
        <v>811060224.17999995</v>
      </c>
    </row>
    <row r="1103" spans="1:5" x14ac:dyDescent="0.25">
      <c r="A1103" t="s">
        <v>23</v>
      </c>
      <c r="B1103">
        <v>20740827</v>
      </c>
      <c r="D1103">
        <v>3</v>
      </c>
      <c r="E1103" s="13">
        <v>1780927118.9400001</v>
      </c>
    </row>
    <row r="1104" spans="1:5" x14ac:dyDescent="0.25">
      <c r="A1104" t="s">
        <v>23</v>
      </c>
      <c r="B1104">
        <v>20740925</v>
      </c>
      <c r="D1104">
        <v>3</v>
      </c>
      <c r="E1104" s="13">
        <v>2388814855.1100001</v>
      </c>
    </row>
    <row r="1105" spans="1:5" x14ac:dyDescent="0.25">
      <c r="A1105" t="s">
        <v>23</v>
      </c>
      <c r="B1105">
        <v>20740930</v>
      </c>
      <c r="D1105">
        <v>3</v>
      </c>
      <c r="E1105" s="13">
        <v>1203336611.75</v>
      </c>
    </row>
    <row r="1106" spans="1:5" x14ac:dyDescent="0.25">
      <c r="A1106" t="s">
        <v>23</v>
      </c>
      <c r="B1106">
        <v>20741003</v>
      </c>
      <c r="D1106">
        <v>3</v>
      </c>
      <c r="E1106" s="13">
        <v>847043492.60000002</v>
      </c>
    </row>
    <row r="1107" spans="1:5" x14ac:dyDescent="0.25">
      <c r="A1107" t="s">
        <v>23</v>
      </c>
      <c r="B1107">
        <v>20741007</v>
      </c>
      <c r="D1107">
        <v>3</v>
      </c>
      <c r="E1107" s="13">
        <v>1964431889.76</v>
      </c>
    </row>
    <row r="1108" spans="1:5" x14ac:dyDescent="0.25">
      <c r="A1108" t="s">
        <v>23</v>
      </c>
      <c r="B1108">
        <v>20741008</v>
      </c>
      <c r="D1108">
        <v>3</v>
      </c>
      <c r="E1108" s="13">
        <v>2078275051.0999999</v>
      </c>
    </row>
    <row r="1109" spans="1:5" x14ac:dyDescent="0.25">
      <c r="A1109" t="s">
        <v>23</v>
      </c>
      <c r="B1109">
        <v>20741010</v>
      </c>
      <c r="D1109">
        <v>3</v>
      </c>
      <c r="E1109" s="13">
        <v>1040272564.5700001</v>
      </c>
    </row>
    <row r="1110" spans="1:5" x14ac:dyDescent="0.25">
      <c r="A1110" t="s">
        <v>23</v>
      </c>
      <c r="B1110">
        <v>20741014</v>
      </c>
      <c r="D1110">
        <v>3</v>
      </c>
      <c r="E1110" s="13">
        <v>688207277.79999995</v>
      </c>
    </row>
    <row r="1111" spans="1:5" x14ac:dyDescent="0.25">
      <c r="A1111" t="s">
        <v>23</v>
      </c>
      <c r="B1111">
        <v>20741018</v>
      </c>
      <c r="D1111">
        <v>3</v>
      </c>
      <c r="E1111" s="13">
        <v>874764356.75</v>
      </c>
    </row>
    <row r="1112" spans="1:5" x14ac:dyDescent="0.25">
      <c r="A1112" t="s">
        <v>23</v>
      </c>
      <c r="B1112">
        <v>20741026</v>
      </c>
      <c r="D1112">
        <v>3</v>
      </c>
      <c r="E1112" s="13">
        <v>825555652.35000002</v>
      </c>
    </row>
    <row r="1113" spans="1:5" x14ac:dyDescent="0.25">
      <c r="A1113" t="s">
        <v>23</v>
      </c>
      <c r="B1113">
        <v>20741028</v>
      </c>
      <c r="D1113">
        <v>3</v>
      </c>
      <c r="E1113" s="13">
        <v>2194324959.0999999</v>
      </c>
    </row>
    <row r="1114" spans="1:5" x14ac:dyDescent="0.25">
      <c r="A1114" t="s">
        <v>23</v>
      </c>
      <c r="B1114">
        <v>20741106</v>
      </c>
      <c r="D1114">
        <v>3</v>
      </c>
      <c r="E1114" s="13">
        <v>685925167.89999998</v>
      </c>
    </row>
    <row r="1115" spans="1:5" x14ac:dyDescent="0.25">
      <c r="A1115" t="s">
        <v>23</v>
      </c>
      <c r="B1115">
        <v>20741113</v>
      </c>
      <c r="D1115">
        <v>3</v>
      </c>
      <c r="E1115" s="13">
        <v>1170809062.5699999</v>
      </c>
    </row>
    <row r="1116" spans="1:5" x14ac:dyDescent="0.25">
      <c r="A1116" t="s">
        <v>23</v>
      </c>
      <c r="B1116">
        <v>20741127</v>
      </c>
      <c r="D1116">
        <v>3</v>
      </c>
      <c r="E1116" s="13">
        <v>2604279065.52</v>
      </c>
    </row>
    <row r="1117" spans="1:5" x14ac:dyDescent="0.25">
      <c r="A1117" t="s">
        <v>23</v>
      </c>
      <c r="B1117">
        <v>20741207</v>
      </c>
      <c r="D1117">
        <v>3</v>
      </c>
      <c r="E1117" s="13">
        <v>1248737846.0899999</v>
      </c>
    </row>
    <row r="1118" spans="1:5" x14ac:dyDescent="0.25">
      <c r="A1118" t="s">
        <v>23</v>
      </c>
      <c r="B1118">
        <v>20741212</v>
      </c>
      <c r="D1118">
        <v>3</v>
      </c>
      <c r="E1118" s="13">
        <v>1413625615.1199999</v>
      </c>
    </row>
    <row r="1119" spans="1:5" x14ac:dyDescent="0.25">
      <c r="A1119" t="s">
        <v>23</v>
      </c>
      <c r="B1119">
        <v>20741218</v>
      </c>
      <c r="D1119">
        <v>3</v>
      </c>
      <c r="E1119" s="13">
        <v>1732654822.79</v>
      </c>
    </row>
    <row r="1120" spans="1:5" x14ac:dyDescent="0.25">
      <c r="A1120" t="s">
        <v>23</v>
      </c>
      <c r="B1120">
        <v>20741224</v>
      </c>
      <c r="D1120">
        <v>3</v>
      </c>
      <c r="E1120" s="13">
        <v>57746311.119999997</v>
      </c>
    </row>
    <row r="1121" spans="1:5" x14ac:dyDescent="0.25">
      <c r="A1121" t="s">
        <v>23</v>
      </c>
      <c r="B1121">
        <v>20741228</v>
      </c>
      <c r="D1121">
        <v>3</v>
      </c>
      <c r="E1121" s="13">
        <v>1473990960.5699999</v>
      </c>
    </row>
    <row r="1122" spans="1:5" x14ac:dyDescent="0.25">
      <c r="A1122" t="s">
        <v>23</v>
      </c>
      <c r="B1122">
        <v>20750104</v>
      </c>
      <c r="D1122">
        <v>3</v>
      </c>
      <c r="E1122" s="13">
        <v>1382924423.1600001</v>
      </c>
    </row>
    <row r="1123" spans="1:5" x14ac:dyDescent="0.25">
      <c r="A1123" t="s">
        <v>23</v>
      </c>
      <c r="B1123">
        <v>20750115</v>
      </c>
      <c r="D1123">
        <v>3</v>
      </c>
      <c r="E1123" s="13">
        <v>3840668</v>
      </c>
    </row>
    <row r="1124" spans="1:5" x14ac:dyDescent="0.25">
      <c r="A1124" t="s">
        <v>23</v>
      </c>
      <c r="B1124">
        <v>20750117</v>
      </c>
      <c r="D1124">
        <v>3</v>
      </c>
      <c r="E1124" s="13">
        <v>191000</v>
      </c>
    </row>
    <row r="1125" spans="1:5" x14ac:dyDescent="0.25">
      <c r="A1125" t="s">
        <v>23</v>
      </c>
      <c r="B1125">
        <v>20750118</v>
      </c>
      <c r="D1125">
        <v>3</v>
      </c>
      <c r="E1125" s="13">
        <v>544954</v>
      </c>
    </row>
    <row r="1126" spans="1:5" x14ac:dyDescent="0.25">
      <c r="A1126" t="s">
        <v>23</v>
      </c>
      <c r="B1126">
        <v>20750204</v>
      </c>
      <c r="D1126">
        <v>3</v>
      </c>
      <c r="E1126" s="13">
        <v>1672509583.4000001</v>
      </c>
    </row>
    <row r="1127" spans="1:5" x14ac:dyDescent="0.25">
      <c r="A1127" t="s">
        <v>23</v>
      </c>
      <c r="B1127">
        <v>20750214</v>
      </c>
      <c r="D1127">
        <v>3</v>
      </c>
      <c r="E1127" s="13">
        <v>1217074340.51</v>
      </c>
    </row>
    <row r="1128" spans="1:5" x14ac:dyDescent="0.25">
      <c r="A1128" t="s">
        <v>23</v>
      </c>
      <c r="B1128">
        <v>20750215</v>
      </c>
      <c r="D1128">
        <v>3</v>
      </c>
      <c r="E1128" s="13">
        <v>657760914.46000004</v>
      </c>
    </row>
    <row r="1129" spans="1:5" x14ac:dyDescent="0.25">
      <c r="A1129" t="s">
        <v>23</v>
      </c>
      <c r="B1129">
        <v>20750219</v>
      </c>
      <c r="D1129">
        <v>3</v>
      </c>
      <c r="E1129" s="13">
        <v>3719415.23</v>
      </c>
    </row>
    <row r="1130" spans="1:5" x14ac:dyDescent="0.25">
      <c r="A1130" t="s">
        <v>23</v>
      </c>
      <c r="B1130">
        <v>20750301</v>
      </c>
      <c r="D1130">
        <v>3</v>
      </c>
      <c r="E1130" s="13">
        <v>673141911.34000003</v>
      </c>
    </row>
    <row r="1131" spans="1:5" x14ac:dyDescent="0.25">
      <c r="A1131" t="s">
        <v>23</v>
      </c>
      <c r="B1131">
        <v>20750304</v>
      </c>
      <c r="D1131">
        <v>3</v>
      </c>
      <c r="E1131" s="13">
        <v>1215857541.26</v>
      </c>
    </row>
    <row r="1132" spans="1:5" x14ac:dyDescent="0.25">
      <c r="A1132" t="s">
        <v>23</v>
      </c>
      <c r="B1132">
        <v>20750306</v>
      </c>
      <c r="D1132">
        <v>3</v>
      </c>
      <c r="E1132" s="13">
        <v>1892612498.78</v>
      </c>
    </row>
    <row r="1133" spans="1:5" x14ac:dyDescent="0.25">
      <c r="A1133" t="s">
        <v>23</v>
      </c>
      <c r="B1133">
        <v>20750309</v>
      </c>
      <c r="D1133">
        <v>3</v>
      </c>
      <c r="E1133" s="13">
        <v>77720977.650000006</v>
      </c>
    </row>
    <row r="1134" spans="1:5" x14ac:dyDescent="0.25">
      <c r="A1134" t="s">
        <v>23</v>
      </c>
      <c r="B1134">
        <v>20750314</v>
      </c>
      <c r="D1134">
        <v>3</v>
      </c>
      <c r="E1134" s="13">
        <v>2197976341.7600002</v>
      </c>
    </row>
    <row r="1135" spans="1:5" x14ac:dyDescent="0.25">
      <c r="A1135" t="s">
        <v>23</v>
      </c>
      <c r="B1135">
        <v>20750319</v>
      </c>
      <c r="D1135">
        <v>3</v>
      </c>
      <c r="E1135" s="13">
        <v>3087803156.9400001</v>
      </c>
    </row>
    <row r="1136" spans="1:5" x14ac:dyDescent="0.25">
      <c r="A1136" t="s">
        <v>23</v>
      </c>
      <c r="B1136">
        <v>20750331</v>
      </c>
      <c r="D1136">
        <v>3</v>
      </c>
      <c r="E1136" s="13">
        <v>5692573821.21</v>
      </c>
    </row>
    <row r="1137" spans="1:5" x14ac:dyDescent="0.25">
      <c r="A1137" t="s">
        <v>23</v>
      </c>
      <c r="B1137">
        <v>20750414</v>
      </c>
      <c r="D1137">
        <v>3</v>
      </c>
      <c r="E1137" s="13">
        <v>91302461.870000005</v>
      </c>
    </row>
    <row r="1138" spans="1:5" x14ac:dyDescent="0.25">
      <c r="A1138" t="s">
        <v>23</v>
      </c>
      <c r="B1138">
        <v>20750416</v>
      </c>
      <c r="D1138">
        <v>3</v>
      </c>
      <c r="E1138" s="13">
        <v>92153864.069999993</v>
      </c>
    </row>
    <row r="1139" spans="1:5" x14ac:dyDescent="0.25">
      <c r="A1139" t="s">
        <v>23</v>
      </c>
      <c r="B1139">
        <v>20750418</v>
      </c>
      <c r="D1139">
        <v>3</v>
      </c>
      <c r="E1139" s="13">
        <v>-7400516.5899999999</v>
      </c>
    </row>
    <row r="1140" spans="1:5" x14ac:dyDescent="0.25">
      <c r="A1140" t="s">
        <v>23</v>
      </c>
      <c r="B1140">
        <v>20750427</v>
      </c>
      <c r="D1140">
        <v>3</v>
      </c>
      <c r="E1140" s="13">
        <v>-2327826</v>
      </c>
    </row>
    <row r="1141" spans="1:5" x14ac:dyDescent="0.25">
      <c r="A1141" t="s">
        <v>23</v>
      </c>
      <c r="B1141">
        <v>20750510</v>
      </c>
      <c r="D1141">
        <v>3</v>
      </c>
      <c r="E1141" s="13">
        <v>0</v>
      </c>
    </row>
    <row r="1142" spans="1:5" x14ac:dyDescent="0.25">
      <c r="A1142" t="s">
        <v>23</v>
      </c>
      <c r="B1142">
        <v>20750517</v>
      </c>
      <c r="D1142">
        <v>3</v>
      </c>
      <c r="E1142" s="13">
        <v>-1040606</v>
      </c>
    </row>
    <row r="1143" spans="1:5" x14ac:dyDescent="0.25">
      <c r="A1143" t="s">
        <v>23</v>
      </c>
      <c r="B1143">
        <v>20750525</v>
      </c>
      <c r="D1143">
        <v>3</v>
      </c>
      <c r="E1143" s="13">
        <v>7618077</v>
      </c>
    </row>
    <row r="1144" spans="1:5" x14ac:dyDescent="0.25">
      <c r="A1144" t="s">
        <v>23</v>
      </c>
      <c r="B1144">
        <v>20750527</v>
      </c>
      <c r="D1144">
        <v>3</v>
      </c>
      <c r="E1144" s="13">
        <v>-383216</v>
      </c>
    </row>
    <row r="1145" spans="1:5" x14ac:dyDescent="0.25">
      <c r="A1145" t="s">
        <v>23</v>
      </c>
      <c r="B1145">
        <v>20750602</v>
      </c>
      <c r="D1145">
        <v>3</v>
      </c>
      <c r="E1145" s="13">
        <v>1602621.1</v>
      </c>
    </row>
    <row r="1146" spans="1:5" x14ac:dyDescent="0.25">
      <c r="A1146" t="s">
        <v>23</v>
      </c>
      <c r="B1146">
        <v>20750625</v>
      </c>
      <c r="D1146">
        <v>3</v>
      </c>
      <c r="E1146" s="13">
        <v>-30000</v>
      </c>
    </row>
    <row r="1147" spans="1:5" x14ac:dyDescent="0.25">
      <c r="A1147" t="s">
        <v>23</v>
      </c>
      <c r="B1147">
        <v>20750627</v>
      </c>
      <c r="D1147">
        <v>3</v>
      </c>
      <c r="E1147" s="13">
        <v>-1268347.51</v>
      </c>
    </row>
    <row r="1148" spans="1:5" x14ac:dyDescent="0.25">
      <c r="A1148" t="s">
        <v>23</v>
      </c>
      <c r="B1148">
        <v>20750710</v>
      </c>
      <c r="D1148">
        <v>3</v>
      </c>
      <c r="E1148" s="13">
        <v>2014449</v>
      </c>
    </row>
    <row r="1149" spans="1:5" x14ac:dyDescent="0.25">
      <c r="A1149" t="s">
        <v>22</v>
      </c>
      <c r="B1149">
        <v>20730413</v>
      </c>
      <c r="D1149">
        <v>3</v>
      </c>
      <c r="E1149" s="13">
        <v>13423641.789999999</v>
      </c>
    </row>
    <row r="1150" spans="1:5" x14ac:dyDescent="0.25">
      <c r="A1150" t="s">
        <v>22</v>
      </c>
      <c r="B1150">
        <v>20730417</v>
      </c>
      <c r="D1150">
        <v>3</v>
      </c>
      <c r="E1150" s="13">
        <v>9729707.4499999993</v>
      </c>
    </row>
    <row r="1151" spans="1:5" x14ac:dyDescent="0.25">
      <c r="A1151" t="s">
        <v>22</v>
      </c>
      <c r="B1151">
        <v>20730419</v>
      </c>
      <c r="D1151">
        <v>3</v>
      </c>
      <c r="E1151" s="13">
        <v>12175056.390000001</v>
      </c>
    </row>
    <row r="1152" spans="1:5" x14ac:dyDescent="0.25">
      <c r="A1152" t="s">
        <v>22</v>
      </c>
      <c r="B1152">
        <v>20730427</v>
      </c>
      <c r="D1152">
        <v>3</v>
      </c>
      <c r="E1152" s="13">
        <v>977764374.57000005</v>
      </c>
    </row>
    <row r="1153" spans="1:5" x14ac:dyDescent="0.25">
      <c r="A1153" t="s">
        <v>22</v>
      </c>
      <c r="B1153">
        <v>20730431</v>
      </c>
      <c r="D1153">
        <v>3</v>
      </c>
      <c r="E1153" s="13">
        <v>763324852.29999995</v>
      </c>
    </row>
    <row r="1154" spans="1:5" x14ac:dyDescent="0.25">
      <c r="A1154" t="s">
        <v>22</v>
      </c>
      <c r="B1154">
        <v>20730504</v>
      </c>
      <c r="D1154">
        <v>3</v>
      </c>
      <c r="E1154" s="13">
        <v>97638204.959999993</v>
      </c>
    </row>
    <row r="1155" spans="1:5" x14ac:dyDescent="0.25">
      <c r="A1155" t="s">
        <v>22</v>
      </c>
      <c r="B1155">
        <v>20730518</v>
      </c>
      <c r="D1155">
        <v>3</v>
      </c>
      <c r="E1155" s="13">
        <v>26601126.120000001</v>
      </c>
    </row>
    <row r="1156" spans="1:5" x14ac:dyDescent="0.25">
      <c r="A1156" t="s">
        <v>22</v>
      </c>
      <c r="B1156">
        <v>20730530</v>
      </c>
      <c r="D1156">
        <v>3</v>
      </c>
      <c r="E1156" s="13">
        <v>1653241937.8</v>
      </c>
    </row>
    <row r="1157" spans="1:5" x14ac:dyDescent="0.25">
      <c r="A1157" t="s">
        <v>22</v>
      </c>
      <c r="B1157">
        <v>20730602</v>
      </c>
      <c r="D1157">
        <v>3</v>
      </c>
      <c r="E1157" s="13">
        <v>1986730649.8800001</v>
      </c>
    </row>
    <row r="1158" spans="1:5" x14ac:dyDescent="0.25">
      <c r="A1158" t="s">
        <v>22</v>
      </c>
      <c r="B1158">
        <v>20730603</v>
      </c>
      <c r="D1158">
        <v>3</v>
      </c>
      <c r="E1158" s="13">
        <v>151302616</v>
      </c>
    </row>
    <row r="1159" spans="1:5" x14ac:dyDescent="0.25">
      <c r="A1159" t="s">
        <v>22</v>
      </c>
      <c r="B1159">
        <v>20730605</v>
      </c>
      <c r="D1159">
        <v>3</v>
      </c>
      <c r="E1159" s="13">
        <v>3893183043.8299999</v>
      </c>
    </row>
    <row r="1160" spans="1:5" x14ac:dyDescent="0.25">
      <c r="A1160" t="s">
        <v>22</v>
      </c>
      <c r="B1160">
        <v>20730612</v>
      </c>
      <c r="D1160">
        <v>3</v>
      </c>
      <c r="E1160" s="13">
        <v>5894103135.75</v>
      </c>
    </row>
    <row r="1161" spans="1:5" x14ac:dyDescent="0.25">
      <c r="A1161" t="s">
        <v>22</v>
      </c>
      <c r="B1161">
        <v>20730702</v>
      </c>
      <c r="D1161">
        <v>3</v>
      </c>
      <c r="E1161" s="13">
        <v>864241738.59000003</v>
      </c>
    </row>
    <row r="1162" spans="1:5" x14ac:dyDescent="0.25">
      <c r="A1162" t="s">
        <v>22</v>
      </c>
      <c r="B1162">
        <v>20730703</v>
      </c>
      <c r="D1162">
        <v>3</v>
      </c>
      <c r="E1162" s="13">
        <v>3693665620.6599998</v>
      </c>
    </row>
    <row r="1163" spans="1:5" x14ac:dyDescent="0.25">
      <c r="A1163" t="s">
        <v>22</v>
      </c>
      <c r="B1163">
        <v>20730719</v>
      </c>
      <c r="D1163">
        <v>3</v>
      </c>
      <c r="E1163" s="13">
        <v>268904075.99000001</v>
      </c>
    </row>
    <row r="1164" spans="1:5" x14ac:dyDescent="0.25">
      <c r="A1164" t="s">
        <v>22</v>
      </c>
      <c r="B1164">
        <v>20730721</v>
      </c>
      <c r="D1164">
        <v>3</v>
      </c>
      <c r="E1164" s="13">
        <v>466608.7</v>
      </c>
    </row>
    <row r="1165" spans="1:5" x14ac:dyDescent="0.25">
      <c r="A1165" t="s">
        <v>22</v>
      </c>
      <c r="B1165">
        <v>20730723</v>
      </c>
      <c r="D1165">
        <v>3</v>
      </c>
      <c r="E1165" s="13">
        <v>1272889488.02</v>
      </c>
    </row>
    <row r="1166" spans="1:5" x14ac:dyDescent="0.25">
      <c r="A1166" t="s">
        <v>22</v>
      </c>
      <c r="B1166">
        <v>20730728</v>
      </c>
      <c r="D1166">
        <v>3</v>
      </c>
      <c r="E1166" s="13">
        <v>1427837176.95</v>
      </c>
    </row>
    <row r="1167" spans="1:5" x14ac:dyDescent="0.25">
      <c r="A1167" t="s">
        <v>22</v>
      </c>
      <c r="B1167">
        <v>20730730</v>
      </c>
      <c r="D1167">
        <v>3</v>
      </c>
      <c r="E1167" s="13">
        <v>1577747366.6900001</v>
      </c>
    </row>
    <row r="1168" spans="1:5" x14ac:dyDescent="0.25">
      <c r="A1168" t="s">
        <v>22</v>
      </c>
      <c r="B1168">
        <v>20730802</v>
      </c>
      <c r="D1168">
        <v>3</v>
      </c>
      <c r="E1168" s="13">
        <v>553138811.01999998</v>
      </c>
    </row>
    <row r="1169" spans="1:5" x14ac:dyDescent="0.25">
      <c r="A1169" t="s">
        <v>22</v>
      </c>
      <c r="B1169">
        <v>20730827</v>
      </c>
      <c r="D1169">
        <v>3</v>
      </c>
      <c r="E1169" s="13">
        <v>1374203049.8</v>
      </c>
    </row>
    <row r="1170" spans="1:5" x14ac:dyDescent="0.25">
      <c r="A1170" t="s">
        <v>22</v>
      </c>
      <c r="B1170">
        <v>20730829</v>
      </c>
      <c r="D1170">
        <v>3</v>
      </c>
      <c r="E1170" s="13">
        <v>1354253443.1700001</v>
      </c>
    </row>
    <row r="1171" spans="1:5" x14ac:dyDescent="0.25">
      <c r="A1171" t="s">
        <v>22</v>
      </c>
      <c r="B1171">
        <v>20730915</v>
      </c>
      <c r="D1171">
        <v>3</v>
      </c>
      <c r="E1171" s="13">
        <v>27000</v>
      </c>
    </row>
    <row r="1172" spans="1:5" x14ac:dyDescent="0.25">
      <c r="A1172" t="s">
        <v>22</v>
      </c>
      <c r="B1172">
        <v>20730920</v>
      </c>
      <c r="D1172">
        <v>3</v>
      </c>
      <c r="E1172" s="13">
        <v>1507660616.29</v>
      </c>
    </row>
    <row r="1173" spans="1:5" x14ac:dyDescent="0.25">
      <c r="A1173" t="s">
        <v>22</v>
      </c>
      <c r="B1173">
        <v>20730924</v>
      </c>
      <c r="D1173">
        <v>3</v>
      </c>
      <c r="E1173" s="13">
        <v>2419051022.8600001</v>
      </c>
    </row>
    <row r="1174" spans="1:5" x14ac:dyDescent="0.25">
      <c r="A1174" t="s">
        <v>22</v>
      </c>
      <c r="B1174">
        <v>20731002</v>
      </c>
      <c r="D1174">
        <v>3</v>
      </c>
      <c r="E1174" s="13">
        <v>710277311.08000004</v>
      </c>
    </row>
    <row r="1175" spans="1:5" x14ac:dyDescent="0.25">
      <c r="A1175" t="s">
        <v>22</v>
      </c>
      <c r="B1175">
        <v>20731008</v>
      </c>
      <c r="D1175">
        <v>3</v>
      </c>
      <c r="E1175" s="13">
        <v>20674700.899999999</v>
      </c>
    </row>
    <row r="1176" spans="1:5" x14ac:dyDescent="0.25">
      <c r="A1176" t="s">
        <v>22</v>
      </c>
      <c r="B1176">
        <v>20731021</v>
      </c>
      <c r="D1176">
        <v>3</v>
      </c>
      <c r="E1176" s="13">
        <v>1837370884.3599999</v>
      </c>
    </row>
    <row r="1177" spans="1:5" x14ac:dyDescent="0.25">
      <c r="A1177" t="s">
        <v>22</v>
      </c>
      <c r="B1177">
        <v>20731024</v>
      </c>
      <c r="D1177">
        <v>3</v>
      </c>
      <c r="E1177" s="13">
        <v>2256645339.5900002</v>
      </c>
    </row>
    <row r="1178" spans="1:5" x14ac:dyDescent="0.25">
      <c r="A1178" t="s">
        <v>22</v>
      </c>
      <c r="B1178">
        <v>20731028</v>
      </c>
      <c r="D1178">
        <v>3</v>
      </c>
      <c r="E1178" s="13">
        <v>1297690646.52</v>
      </c>
    </row>
    <row r="1179" spans="1:5" x14ac:dyDescent="0.25">
      <c r="A1179" t="s">
        <v>22</v>
      </c>
      <c r="B1179">
        <v>20731123</v>
      </c>
      <c r="D1179">
        <v>3</v>
      </c>
      <c r="E1179" s="13">
        <v>3135383370.4000001</v>
      </c>
    </row>
    <row r="1180" spans="1:5" x14ac:dyDescent="0.25">
      <c r="A1180" t="s">
        <v>22</v>
      </c>
      <c r="B1180">
        <v>20731205</v>
      </c>
      <c r="D1180">
        <v>3</v>
      </c>
      <c r="E1180" s="13">
        <v>2325315</v>
      </c>
    </row>
    <row r="1181" spans="1:5" x14ac:dyDescent="0.25">
      <c r="A1181" t="s">
        <v>22</v>
      </c>
      <c r="B1181">
        <v>20731217</v>
      </c>
      <c r="D1181">
        <v>3</v>
      </c>
      <c r="E1181" s="13">
        <v>587402515.37</v>
      </c>
    </row>
    <row r="1182" spans="1:5" x14ac:dyDescent="0.25">
      <c r="A1182" t="s">
        <v>22</v>
      </c>
      <c r="B1182">
        <v>20740116</v>
      </c>
      <c r="D1182">
        <v>3</v>
      </c>
      <c r="E1182" s="13">
        <v>56642097</v>
      </c>
    </row>
    <row r="1183" spans="1:5" x14ac:dyDescent="0.25">
      <c r="A1183" t="s">
        <v>22</v>
      </c>
      <c r="B1183">
        <v>20740117</v>
      </c>
      <c r="D1183">
        <v>3</v>
      </c>
      <c r="E1183" s="13">
        <v>2272929245.5900002</v>
      </c>
    </row>
    <row r="1184" spans="1:5" x14ac:dyDescent="0.25">
      <c r="A1184" t="s">
        <v>22</v>
      </c>
      <c r="B1184">
        <v>20740124</v>
      </c>
      <c r="D1184">
        <v>3</v>
      </c>
      <c r="E1184" s="13">
        <v>6570779129.9700003</v>
      </c>
    </row>
    <row r="1185" spans="1:5" x14ac:dyDescent="0.25">
      <c r="A1185" t="s">
        <v>22</v>
      </c>
      <c r="B1185">
        <v>20740125</v>
      </c>
      <c r="D1185">
        <v>3</v>
      </c>
      <c r="E1185" s="13">
        <v>2646272131.6199999</v>
      </c>
    </row>
    <row r="1186" spans="1:5" x14ac:dyDescent="0.25">
      <c r="A1186" t="s">
        <v>22</v>
      </c>
      <c r="B1186">
        <v>20740215</v>
      </c>
      <c r="D1186">
        <v>3</v>
      </c>
      <c r="E1186" s="13">
        <v>3833274.5</v>
      </c>
    </row>
    <row r="1187" spans="1:5" x14ac:dyDescent="0.25">
      <c r="A1187" t="s">
        <v>22</v>
      </c>
      <c r="B1187">
        <v>20740217</v>
      </c>
      <c r="D1187">
        <v>3</v>
      </c>
      <c r="E1187" s="13">
        <v>1701702763.03</v>
      </c>
    </row>
    <row r="1188" spans="1:5" x14ac:dyDescent="0.25">
      <c r="A1188" t="s">
        <v>22</v>
      </c>
      <c r="B1188">
        <v>20740220</v>
      </c>
      <c r="D1188">
        <v>3</v>
      </c>
      <c r="E1188" s="13">
        <v>28206199.719999999</v>
      </c>
    </row>
    <row r="1189" spans="1:5" x14ac:dyDescent="0.25">
      <c r="A1189" t="s">
        <v>22</v>
      </c>
      <c r="B1189">
        <v>20740302</v>
      </c>
      <c r="D1189">
        <v>3</v>
      </c>
      <c r="E1189" s="13">
        <v>1562990926.9200001</v>
      </c>
    </row>
    <row r="1190" spans="1:5" x14ac:dyDescent="0.25">
      <c r="A1190" t="s">
        <v>22</v>
      </c>
      <c r="B1190">
        <v>20740305</v>
      </c>
      <c r="D1190">
        <v>3</v>
      </c>
      <c r="E1190" s="13">
        <v>1829610770.3399999</v>
      </c>
    </row>
    <row r="1191" spans="1:5" x14ac:dyDescent="0.25">
      <c r="A1191" t="s">
        <v>22</v>
      </c>
      <c r="B1191">
        <v>20740307</v>
      </c>
      <c r="D1191">
        <v>3</v>
      </c>
      <c r="E1191" s="13">
        <v>1818443467.54</v>
      </c>
    </row>
    <row r="1192" spans="1:5" x14ac:dyDescent="0.25">
      <c r="A1192" t="s">
        <v>22</v>
      </c>
      <c r="B1192">
        <v>20740318</v>
      </c>
      <c r="D1192">
        <v>3</v>
      </c>
      <c r="E1192" s="13">
        <v>3780988713.71</v>
      </c>
    </row>
    <row r="1193" spans="1:5" x14ac:dyDescent="0.25">
      <c r="A1193" t="s">
        <v>22</v>
      </c>
      <c r="B1193">
        <v>20740324</v>
      </c>
      <c r="D1193">
        <v>3</v>
      </c>
      <c r="E1193" s="13">
        <v>1467278255.3699999</v>
      </c>
    </row>
    <row r="1194" spans="1:5" x14ac:dyDescent="0.25">
      <c r="A1194" t="s">
        <v>22</v>
      </c>
      <c r="B1194">
        <v>20740401</v>
      </c>
      <c r="D1194">
        <v>3</v>
      </c>
      <c r="E1194" s="13">
        <v>-531696426.58999997</v>
      </c>
    </row>
    <row r="1195" spans="1:5" x14ac:dyDescent="0.25">
      <c r="A1195" t="s">
        <v>23</v>
      </c>
      <c r="B1195">
        <v>20740408</v>
      </c>
      <c r="D1195">
        <v>3</v>
      </c>
      <c r="E1195" s="13">
        <v>16812168.98</v>
      </c>
    </row>
    <row r="1196" spans="1:5" x14ac:dyDescent="0.25">
      <c r="A1196" t="s">
        <v>22</v>
      </c>
      <c r="B1196">
        <v>20740408</v>
      </c>
      <c r="D1196">
        <v>3</v>
      </c>
      <c r="E1196" s="13">
        <v>9387778.2400000002</v>
      </c>
    </row>
    <row r="1197" spans="1:5" x14ac:dyDescent="0.25">
      <c r="A1197" t="s">
        <v>22</v>
      </c>
      <c r="B1197">
        <v>20740414</v>
      </c>
      <c r="D1197">
        <v>3</v>
      </c>
      <c r="E1197" s="13">
        <v>0</v>
      </c>
    </row>
    <row r="1198" spans="1:5" x14ac:dyDescent="0.25">
      <c r="A1198" t="s">
        <v>23</v>
      </c>
      <c r="B1198">
        <v>20740416</v>
      </c>
      <c r="D1198">
        <v>3</v>
      </c>
      <c r="E1198" s="13">
        <v>12973114.859999999</v>
      </c>
    </row>
    <row r="1199" spans="1:5" x14ac:dyDescent="0.25">
      <c r="A1199" t="s">
        <v>23</v>
      </c>
      <c r="B1199">
        <v>20740420</v>
      </c>
      <c r="D1199">
        <v>3</v>
      </c>
      <c r="E1199" s="13">
        <v>701433525.94000006</v>
      </c>
    </row>
    <row r="1200" spans="1:5" x14ac:dyDescent="0.25">
      <c r="A1200" t="s">
        <v>23</v>
      </c>
      <c r="B1200">
        <v>20740424</v>
      </c>
      <c r="D1200">
        <v>3</v>
      </c>
      <c r="E1200" s="13">
        <v>213751091.81999999</v>
      </c>
    </row>
    <row r="1201" spans="1:5" x14ac:dyDescent="0.25">
      <c r="A1201" t="s">
        <v>23</v>
      </c>
      <c r="B1201">
        <v>20740425</v>
      </c>
      <c r="D1201">
        <v>3</v>
      </c>
      <c r="E1201" s="13">
        <v>731374207.66999996</v>
      </c>
    </row>
    <row r="1202" spans="1:5" x14ac:dyDescent="0.25">
      <c r="A1202" t="s">
        <v>23</v>
      </c>
      <c r="B1202">
        <v>20740428</v>
      </c>
      <c r="D1202">
        <v>3</v>
      </c>
      <c r="E1202" s="13">
        <v>205350000</v>
      </c>
    </row>
    <row r="1203" spans="1:5" x14ac:dyDescent="0.25">
      <c r="A1203" t="s">
        <v>22</v>
      </c>
      <c r="B1203">
        <v>20740505</v>
      </c>
      <c r="D1203">
        <v>3</v>
      </c>
      <c r="E1203" s="13">
        <v>251301885.83000001</v>
      </c>
    </row>
    <row r="1204" spans="1:5" x14ac:dyDescent="0.25">
      <c r="A1204" t="s">
        <v>23</v>
      </c>
      <c r="B1204">
        <v>20740513</v>
      </c>
      <c r="D1204">
        <v>3</v>
      </c>
      <c r="E1204" s="13">
        <v>141142654.75</v>
      </c>
    </row>
    <row r="1205" spans="1:5" x14ac:dyDescent="0.25">
      <c r="A1205" t="s">
        <v>22</v>
      </c>
      <c r="B1205">
        <v>20740516</v>
      </c>
      <c r="D1205">
        <v>3</v>
      </c>
      <c r="E1205" s="13">
        <v>0</v>
      </c>
    </row>
    <row r="1206" spans="1:5" x14ac:dyDescent="0.25">
      <c r="A1206" t="s">
        <v>22</v>
      </c>
      <c r="B1206">
        <v>20740517</v>
      </c>
      <c r="D1206">
        <v>3</v>
      </c>
      <c r="E1206" s="13">
        <v>0</v>
      </c>
    </row>
    <row r="1207" spans="1:5" x14ac:dyDescent="0.25">
      <c r="A1207" t="s">
        <v>22</v>
      </c>
      <c r="B1207">
        <v>20740518</v>
      </c>
      <c r="D1207">
        <v>3</v>
      </c>
      <c r="E1207" s="13">
        <v>-753163</v>
      </c>
    </row>
    <row r="1208" spans="1:5" x14ac:dyDescent="0.25">
      <c r="A1208" t="s">
        <v>23</v>
      </c>
      <c r="B1208">
        <v>20740617</v>
      </c>
      <c r="D1208">
        <v>3</v>
      </c>
      <c r="E1208" s="13">
        <v>80665152.480000004</v>
      </c>
    </row>
    <row r="1209" spans="1:5" x14ac:dyDescent="0.25">
      <c r="A1209" t="s">
        <v>23</v>
      </c>
      <c r="B1209">
        <v>20740620</v>
      </c>
      <c r="D1209">
        <v>3</v>
      </c>
      <c r="E1209" s="13">
        <v>453914537.41000003</v>
      </c>
    </row>
    <row r="1210" spans="1:5" x14ac:dyDescent="0.25">
      <c r="A1210" t="s">
        <v>22</v>
      </c>
      <c r="B1210">
        <v>20740627</v>
      </c>
      <c r="D1210">
        <v>3</v>
      </c>
      <c r="E1210" s="13">
        <v>-586241.1</v>
      </c>
    </row>
    <row r="1211" spans="1:5" x14ac:dyDescent="0.25">
      <c r="A1211" t="s">
        <v>23</v>
      </c>
      <c r="B1211">
        <v>20740630</v>
      </c>
      <c r="D1211">
        <v>3</v>
      </c>
      <c r="E1211" s="13">
        <v>892610642.67999995</v>
      </c>
    </row>
    <row r="1212" spans="1:5" x14ac:dyDescent="0.25">
      <c r="A1212" t="s">
        <v>22</v>
      </c>
      <c r="B1212">
        <v>20740701</v>
      </c>
      <c r="D1212">
        <v>3</v>
      </c>
      <c r="E1212" s="13">
        <v>-0.76</v>
      </c>
    </row>
    <row r="1213" spans="1:5" x14ac:dyDescent="0.25">
      <c r="A1213" t="s">
        <v>23</v>
      </c>
      <c r="B1213">
        <v>20740705</v>
      </c>
      <c r="D1213">
        <v>3</v>
      </c>
      <c r="E1213" s="13">
        <v>189601948.87</v>
      </c>
    </row>
    <row r="1214" spans="1:5" x14ac:dyDescent="0.25">
      <c r="A1214" t="s">
        <v>23</v>
      </c>
      <c r="B1214">
        <v>20740709</v>
      </c>
      <c r="D1214">
        <v>3</v>
      </c>
      <c r="E1214" s="13">
        <v>152267776</v>
      </c>
    </row>
    <row r="1215" spans="1:5" x14ac:dyDescent="0.25">
      <c r="A1215" t="s">
        <v>23</v>
      </c>
      <c r="B1215">
        <v>20740717</v>
      </c>
      <c r="D1215">
        <v>3</v>
      </c>
      <c r="E1215" s="13">
        <v>408574891.51999998</v>
      </c>
    </row>
    <row r="1216" spans="1:5" x14ac:dyDescent="0.25">
      <c r="A1216" t="s">
        <v>22</v>
      </c>
      <c r="B1216">
        <v>20740717</v>
      </c>
      <c r="D1216">
        <v>3</v>
      </c>
      <c r="E1216" s="13">
        <v>-14928358.300000001</v>
      </c>
    </row>
    <row r="1217" spans="1:5" x14ac:dyDescent="0.25">
      <c r="A1217" t="s">
        <v>22</v>
      </c>
      <c r="B1217">
        <v>20740719</v>
      </c>
      <c r="D1217">
        <v>3</v>
      </c>
      <c r="E1217" s="13">
        <v>0</v>
      </c>
    </row>
    <row r="1218" spans="1:5" x14ac:dyDescent="0.25">
      <c r="A1218" t="s">
        <v>23</v>
      </c>
      <c r="B1218">
        <v>20740721</v>
      </c>
      <c r="D1218">
        <v>3</v>
      </c>
      <c r="E1218" s="13">
        <v>1139236920.6400001</v>
      </c>
    </row>
    <row r="1219" spans="1:5" x14ac:dyDescent="0.25">
      <c r="A1219" t="s">
        <v>23</v>
      </c>
      <c r="B1219">
        <v>20740722</v>
      </c>
      <c r="D1219">
        <v>3</v>
      </c>
      <c r="E1219" s="13">
        <v>1814075363.8099999</v>
      </c>
    </row>
    <row r="1220" spans="1:5" x14ac:dyDescent="0.25">
      <c r="A1220" t="s">
        <v>23</v>
      </c>
      <c r="B1220">
        <v>20740726</v>
      </c>
      <c r="D1220">
        <v>3</v>
      </c>
      <c r="E1220" s="13">
        <v>1991635103.3900001</v>
      </c>
    </row>
    <row r="1221" spans="1:5" x14ac:dyDescent="0.25">
      <c r="A1221" t="s">
        <v>22</v>
      </c>
      <c r="B1221">
        <v>20740727</v>
      </c>
      <c r="D1221">
        <v>3</v>
      </c>
      <c r="E1221" s="13">
        <v>-120000</v>
      </c>
    </row>
    <row r="1222" spans="1:5" x14ac:dyDescent="0.25">
      <c r="A1222" t="s">
        <v>23</v>
      </c>
      <c r="B1222">
        <v>20740810</v>
      </c>
      <c r="D1222">
        <v>3</v>
      </c>
      <c r="E1222" s="13">
        <v>864831468.20000005</v>
      </c>
    </row>
    <row r="1223" spans="1:5" x14ac:dyDescent="0.25">
      <c r="A1223" t="s">
        <v>23</v>
      </c>
      <c r="B1223">
        <v>20740816</v>
      </c>
      <c r="D1223">
        <v>3</v>
      </c>
      <c r="E1223" s="13">
        <v>183952225</v>
      </c>
    </row>
    <row r="1224" spans="1:5" x14ac:dyDescent="0.25">
      <c r="A1224" t="s">
        <v>23</v>
      </c>
      <c r="B1224">
        <v>20740817</v>
      </c>
      <c r="D1224">
        <v>3</v>
      </c>
      <c r="E1224" s="13">
        <v>187354672.65000001</v>
      </c>
    </row>
    <row r="1225" spans="1:5" x14ac:dyDescent="0.25">
      <c r="A1225" t="s">
        <v>23</v>
      </c>
      <c r="B1225">
        <v>20740822</v>
      </c>
      <c r="D1225">
        <v>3</v>
      </c>
      <c r="E1225" s="13">
        <v>1159818318.52</v>
      </c>
    </row>
    <row r="1226" spans="1:5" x14ac:dyDescent="0.25">
      <c r="A1226" t="s">
        <v>23</v>
      </c>
      <c r="B1226">
        <v>20740824</v>
      </c>
      <c r="D1226">
        <v>3</v>
      </c>
      <c r="E1226" s="13">
        <v>10678499500.74</v>
      </c>
    </row>
    <row r="1227" spans="1:5" x14ac:dyDescent="0.25">
      <c r="A1227" t="s">
        <v>23</v>
      </c>
      <c r="B1227">
        <v>20740828</v>
      </c>
      <c r="D1227">
        <v>3</v>
      </c>
      <c r="E1227" s="13">
        <v>1291495556.1500001</v>
      </c>
    </row>
    <row r="1228" spans="1:5" x14ac:dyDescent="0.25">
      <c r="A1228" t="s">
        <v>23</v>
      </c>
      <c r="B1228">
        <v>20740903</v>
      </c>
      <c r="D1228">
        <v>3</v>
      </c>
      <c r="E1228" s="13">
        <v>1534616916.97</v>
      </c>
    </row>
    <row r="1229" spans="1:5" x14ac:dyDescent="0.25">
      <c r="A1229" t="s">
        <v>23</v>
      </c>
      <c r="B1229">
        <v>20740905</v>
      </c>
      <c r="D1229">
        <v>3</v>
      </c>
      <c r="E1229" s="13">
        <v>1789125377.0699999</v>
      </c>
    </row>
    <row r="1230" spans="1:5" x14ac:dyDescent="0.25">
      <c r="A1230" t="s">
        <v>22</v>
      </c>
      <c r="B1230">
        <v>20740906</v>
      </c>
      <c r="D1230">
        <v>3</v>
      </c>
      <c r="E1230" s="13">
        <v>51803263.609999999</v>
      </c>
    </row>
    <row r="1231" spans="1:5" x14ac:dyDescent="0.25">
      <c r="A1231" t="s">
        <v>23</v>
      </c>
      <c r="B1231">
        <v>20740911</v>
      </c>
      <c r="D1231">
        <v>3</v>
      </c>
      <c r="E1231" s="13">
        <v>1072126863.6900001</v>
      </c>
    </row>
    <row r="1232" spans="1:5" x14ac:dyDescent="0.25">
      <c r="A1232" t="s">
        <v>23</v>
      </c>
      <c r="B1232">
        <v>20740915</v>
      </c>
      <c r="D1232">
        <v>3</v>
      </c>
      <c r="E1232" s="13">
        <v>1243651.3999999999</v>
      </c>
    </row>
    <row r="1233" spans="1:5" x14ac:dyDescent="0.25">
      <c r="A1233" t="s">
        <v>23</v>
      </c>
      <c r="B1233">
        <v>20740916</v>
      </c>
      <c r="D1233">
        <v>3</v>
      </c>
      <c r="E1233" s="13">
        <v>2281964174.02</v>
      </c>
    </row>
    <row r="1234" spans="1:5" x14ac:dyDescent="0.25">
      <c r="A1234" t="s">
        <v>23</v>
      </c>
      <c r="B1234">
        <v>20741001</v>
      </c>
      <c r="D1234">
        <v>3</v>
      </c>
      <c r="E1234" s="13">
        <v>787592.7</v>
      </c>
    </row>
    <row r="1235" spans="1:5" x14ac:dyDescent="0.25">
      <c r="A1235" t="s">
        <v>23</v>
      </c>
      <c r="B1235">
        <v>20741027</v>
      </c>
      <c r="D1235">
        <v>3</v>
      </c>
      <c r="E1235" s="13">
        <v>152866998.30000001</v>
      </c>
    </row>
    <row r="1236" spans="1:5" x14ac:dyDescent="0.25">
      <c r="A1236" t="s">
        <v>23</v>
      </c>
      <c r="B1236">
        <v>20741116</v>
      </c>
      <c r="D1236">
        <v>3</v>
      </c>
      <c r="E1236" s="13">
        <v>1569800325.77</v>
      </c>
    </row>
    <row r="1237" spans="1:5" x14ac:dyDescent="0.25">
      <c r="A1237" t="s">
        <v>23</v>
      </c>
      <c r="B1237">
        <v>20741121</v>
      </c>
      <c r="D1237">
        <v>3</v>
      </c>
      <c r="E1237" s="13">
        <v>1940825663.54</v>
      </c>
    </row>
    <row r="1238" spans="1:5" x14ac:dyDescent="0.25">
      <c r="A1238" t="s">
        <v>23</v>
      </c>
      <c r="B1238">
        <v>20741128</v>
      </c>
      <c r="D1238">
        <v>3</v>
      </c>
      <c r="E1238" s="13">
        <v>2193077933.0500002</v>
      </c>
    </row>
    <row r="1239" spans="1:5" x14ac:dyDescent="0.25">
      <c r="A1239" t="s">
        <v>23</v>
      </c>
      <c r="B1239">
        <v>20741219</v>
      </c>
      <c r="D1239">
        <v>3</v>
      </c>
      <c r="E1239" s="13">
        <v>1475640544.8900001</v>
      </c>
    </row>
    <row r="1240" spans="1:5" x14ac:dyDescent="0.25">
      <c r="A1240" t="s">
        <v>23</v>
      </c>
      <c r="B1240">
        <v>20741223</v>
      </c>
      <c r="D1240">
        <v>3</v>
      </c>
      <c r="E1240" s="13">
        <v>3484870594</v>
      </c>
    </row>
    <row r="1241" spans="1:5" x14ac:dyDescent="0.25">
      <c r="A1241" t="s">
        <v>23</v>
      </c>
      <c r="B1241">
        <v>20750107</v>
      </c>
      <c r="D1241">
        <v>3</v>
      </c>
      <c r="E1241" s="13">
        <v>444415695.79000002</v>
      </c>
    </row>
    <row r="1242" spans="1:5" x14ac:dyDescent="0.25">
      <c r="A1242" t="s">
        <v>23</v>
      </c>
      <c r="B1242">
        <v>20750112</v>
      </c>
      <c r="D1242">
        <v>3</v>
      </c>
      <c r="E1242" s="13">
        <v>613390481.26999998</v>
      </c>
    </row>
    <row r="1243" spans="1:5" x14ac:dyDescent="0.25">
      <c r="A1243" t="s">
        <v>23</v>
      </c>
      <c r="B1243">
        <v>20750113</v>
      </c>
      <c r="D1243">
        <v>3</v>
      </c>
      <c r="E1243" s="13">
        <v>682724664.53999996</v>
      </c>
    </row>
    <row r="1244" spans="1:5" x14ac:dyDescent="0.25">
      <c r="A1244" t="s">
        <v>23</v>
      </c>
      <c r="B1244">
        <v>20750127</v>
      </c>
      <c r="D1244">
        <v>3</v>
      </c>
      <c r="E1244" s="13">
        <v>2233596665.4200001</v>
      </c>
    </row>
    <row r="1245" spans="1:5" x14ac:dyDescent="0.25">
      <c r="A1245" t="s">
        <v>23</v>
      </c>
      <c r="B1245">
        <v>20750130</v>
      </c>
      <c r="D1245">
        <v>3</v>
      </c>
      <c r="E1245" s="13">
        <v>1220836889.0899999</v>
      </c>
    </row>
    <row r="1246" spans="1:5" x14ac:dyDescent="0.25">
      <c r="A1246" t="s">
        <v>23</v>
      </c>
      <c r="B1246">
        <v>20750202</v>
      </c>
      <c r="D1246">
        <v>3</v>
      </c>
      <c r="E1246" s="13">
        <v>697362624.19000006</v>
      </c>
    </row>
    <row r="1247" spans="1:5" x14ac:dyDescent="0.25">
      <c r="A1247" t="s">
        <v>23</v>
      </c>
      <c r="B1247">
        <v>20750209</v>
      </c>
      <c r="D1247">
        <v>3</v>
      </c>
      <c r="E1247" s="13">
        <v>865881267.72000003</v>
      </c>
    </row>
    <row r="1248" spans="1:5" x14ac:dyDescent="0.25">
      <c r="A1248" t="s">
        <v>23</v>
      </c>
      <c r="B1248">
        <v>20750228</v>
      </c>
      <c r="D1248">
        <v>3</v>
      </c>
      <c r="E1248" s="13">
        <v>1869937079.8399999</v>
      </c>
    </row>
    <row r="1249" spans="1:5" x14ac:dyDescent="0.25">
      <c r="A1249" t="s">
        <v>23</v>
      </c>
      <c r="B1249">
        <v>20750229</v>
      </c>
      <c r="D1249">
        <v>3</v>
      </c>
      <c r="E1249" s="13">
        <v>1839951092.7</v>
      </c>
    </row>
    <row r="1250" spans="1:5" x14ac:dyDescent="0.25">
      <c r="A1250" t="s">
        <v>23</v>
      </c>
      <c r="B1250">
        <v>20750310</v>
      </c>
      <c r="D1250">
        <v>3</v>
      </c>
      <c r="E1250" s="13">
        <v>1521485074.46</v>
      </c>
    </row>
    <row r="1251" spans="1:5" x14ac:dyDescent="0.25">
      <c r="A1251" t="s">
        <v>23</v>
      </c>
      <c r="B1251">
        <v>20750311</v>
      </c>
      <c r="D1251">
        <v>3</v>
      </c>
      <c r="E1251" s="13">
        <v>1111677208.3399999</v>
      </c>
    </row>
    <row r="1252" spans="1:5" x14ac:dyDescent="0.25">
      <c r="A1252" t="s">
        <v>23</v>
      </c>
      <c r="B1252">
        <v>20750320</v>
      </c>
      <c r="D1252">
        <v>3</v>
      </c>
      <c r="E1252" s="13">
        <v>3591396798.0900002</v>
      </c>
    </row>
    <row r="1253" spans="1:5" x14ac:dyDescent="0.25">
      <c r="A1253" t="s">
        <v>23</v>
      </c>
      <c r="B1253">
        <v>20750325</v>
      </c>
      <c r="D1253">
        <v>3</v>
      </c>
      <c r="E1253" s="13">
        <v>2618273390.1999998</v>
      </c>
    </row>
    <row r="1254" spans="1:5" x14ac:dyDescent="0.25">
      <c r="A1254" t="s">
        <v>23</v>
      </c>
      <c r="B1254">
        <v>20750326</v>
      </c>
      <c r="D1254">
        <v>3</v>
      </c>
      <c r="E1254" s="13">
        <v>4099603737.52</v>
      </c>
    </row>
    <row r="1255" spans="1:5" x14ac:dyDescent="0.25">
      <c r="A1255" t="s">
        <v>23</v>
      </c>
      <c r="B1255">
        <v>20750408</v>
      </c>
      <c r="D1255">
        <v>3</v>
      </c>
      <c r="E1255" s="13">
        <v>-5876303.7300000004</v>
      </c>
    </row>
    <row r="1256" spans="1:5" x14ac:dyDescent="0.25">
      <c r="A1256" t="s">
        <v>23</v>
      </c>
      <c r="B1256">
        <v>20750412</v>
      </c>
      <c r="D1256">
        <v>3</v>
      </c>
      <c r="E1256" s="13">
        <v>-88969</v>
      </c>
    </row>
    <row r="1257" spans="1:5" x14ac:dyDescent="0.25">
      <c r="A1257" t="s">
        <v>23</v>
      </c>
      <c r="B1257">
        <v>20750423</v>
      </c>
      <c r="D1257">
        <v>3</v>
      </c>
      <c r="E1257" s="13">
        <v>-2794564.5</v>
      </c>
    </row>
    <row r="1258" spans="1:5" x14ac:dyDescent="0.25">
      <c r="A1258" t="s">
        <v>23</v>
      </c>
      <c r="B1258">
        <v>20750504</v>
      </c>
      <c r="D1258">
        <v>3</v>
      </c>
      <c r="E1258" s="13">
        <v>-12790841.51</v>
      </c>
    </row>
    <row r="1259" spans="1:5" x14ac:dyDescent="0.25">
      <c r="A1259" t="s">
        <v>23</v>
      </c>
      <c r="B1259">
        <v>20750512</v>
      </c>
      <c r="D1259">
        <v>3</v>
      </c>
      <c r="E1259" s="13">
        <v>242457930.83000001</v>
      </c>
    </row>
    <row r="1260" spans="1:5" x14ac:dyDescent="0.25">
      <c r="A1260" t="s">
        <v>23</v>
      </c>
      <c r="B1260">
        <v>20750516</v>
      </c>
      <c r="D1260">
        <v>3</v>
      </c>
      <c r="E1260" s="13">
        <v>0</v>
      </c>
    </row>
    <row r="1261" spans="1:5" x14ac:dyDescent="0.25">
      <c r="A1261" t="s">
        <v>23</v>
      </c>
      <c r="B1261">
        <v>20750523</v>
      </c>
      <c r="D1261">
        <v>3</v>
      </c>
      <c r="E1261" s="13">
        <v>21340000</v>
      </c>
    </row>
    <row r="1262" spans="1:5" x14ac:dyDescent="0.25">
      <c r="A1262" t="s">
        <v>23</v>
      </c>
      <c r="B1262">
        <v>20750607</v>
      </c>
      <c r="D1262">
        <v>3</v>
      </c>
      <c r="E1262" s="13">
        <v>2221400</v>
      </c>
    </row>
    <row r="1263" spans="1:5" x14ac:dyDescent="0.25">
      <c r="A1263" t="s">
        <v>23</v>
      </c>
      <c r="B1263">
        <v>20750610</v>
      </c>
      <c r="D1263">
        <v>3</v>
      </c>
      <c r="E1263" s="13">
        <v>-6603007.5199999996</v>
      </c>
    </row>
    <row r="1264" spans="1:5" x14ac:dyDescent="0.25">
      <c r="A1264" t="s">
        <v>23</v>
      </c>
      <c r="B1264">
        <v>20750618</v>
      </c>
      <c r="D1264">
        <v>3</v>
      </c>
      <c r="E1264" s="13">
        <v>-7750</v>
      </c>
    </row>
    <row r="1265" spans="1:5" x14ac:dyDescent="0.25">
      <c r="A1265" t="s">
        <v>23</v>
      </c>
      <c r="B1265">
        <v>20750621</v>
      </c>
      <c r="D1265">
        <v>3</v>
      </c>
      <c r="E1265" s="13">
        <v>0</v>
      </c>
    </row>
    <row r="1266" spans="1:5" x14ac:dyDescent="0.25">
      <c r="A1266" t="s">
        <v>23</v>
      </c>
      <c r="B1266">
        <v>20750709</v>
      </c>
      <c r="D1266">
        <v>3</v>
      </c>
      <c r="E1266" s="13">
        <v>-18078999.5</v>
      </c>
    </row>
    <row r="1267" spans="1:5" x14ac:dyDescent="0.25">
      <c r="A1267" t="s">
        <v>23</v>
      </c>
      <c r="B1267">
        <v>20750712</v>
      </c>
      <c r="D1267">
        <v>3</v>
      </c>
      <c r="E1267" s="1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Report</vt:lpstr>
      <vt:lpstr>Previous Year Revenue</vt:lpstr>
      <vt:lpstr>Calendar</vt:lpstr>
      <vt:lpstr>Regular Data</vt:lpstr>
      <vt:lpstr>DAILY_EXP_FINANCING_PREV_YRS</vt:lpstr>
      <vt:lpstr>DAILY_EXP_CAPITAL_PREV_YRS</vt:lpstr>
      <vt:lpstr>DAILY_EXP_RECURRENT_PREV_YRS</vt:lpstr>
      <vt:lpstr>'Previous Year Revenue'!aa_1</vt:lpstr>
      <vt:lpstr>DAILY_EXP_FINANCING_PREV_YRS!budget</vt:lpstr>
      <vt:lpstr>Report!Print_Area</vt:lpstr>
      <vt:lpstr>'Regular Data'!pubhtml?gid_1683292906_single_true</vt:lpstr>
      <vt:lpstr>'Regular Data'!pubhtml?gid_182730595_single_true</vt:lpstr>
      <vt:lpstr>'Regular Data'!pubhtml?gid_1886252403_single_true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PEFA</dc:creator>
  <cp:lastModifiedBy>anil.shrestha</cp:lastModifiedBy>
  <cp:lastPrinted>2019-01-16T02:06:46Z</cp:lastPrinted>
  <dcterms:created xsi:type="dcterms:W3CDTF">2018-10-29T10:56:56Z</dcterms:created>
  <dcterms:modified xsi:type="dcterms:W3CDTF">2019-03-14T05:04:33Z</dcterms:modified>
</cp:coreProperties>
</file>