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0565\Downloads\"/>
    </mc:Choice>
  </mc:AlternateContent>
  <bookViews>
    <workbookView xWindow="0" yWindow="0" windowWidth="20490" windowHeight="7650"/>
  </bookViews>
  <sheets>
    <sheet name="No of school &amp; student" sheetId="1" r:id="rId1"/>
    <sheet name="No of teachers" sheetId="2" r:id="rId2"/>
    <sheet name="Higher education" sheetId="3" r:id="rId3"/>
    <sheet name="Students SLC" sheetId="4" r:id="rId4"/>
    <sheet name="+2 students" sheetId="5" r:id="rId5"/>
    <sheet name="Schools_students" sheetId="6" r:id="rId6"/>
    <sheet name="Students_college" sheetId="7" r:id="rId7"/>
    <sheet name="Sect_ dist Primary schools" sheetId="8" r:id="rId8"/>
    <sheet name="Sect dist Lower sec schools" sheetId="9" r:id="rId9"/>
    <sheet name="Sect dist of sec schools" sheetId="10" r:id="rId10"/>
    <sheet name="Early Childhood Education" sheetId="11" r:id="rId11"/>
  </sheets>
  <externalReferences>
    <externalReference r:id="rId12"/>
  </externalReferences>
  <definedNames>
    <definedName name="_Fill" hidden="1">'[1]Yearly Exp @ Imp Ind '!#REF!</definedName>
    <definedName name="_xlnm.Print_Area" localSheetId="10">'Early Childhood Education'!$A$1:$F$16</definedName>
    <definedName name="_xlnm.Print_Area" localSheetId="5">Schools_students!$A$1:$I$25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10" l="1"/>
  <c r="L52" i="10"/>
  <c r="K52" i="10"/>
  <c r="J52" i="10"/>
  <c r="I52" i="10"/>
  <c r="H52" i="10"/>
  <c r="G52" i="10"/>
  <c r="F52" i="10"/>
  <c r="E52" i="10"/>
  <c r="D52" i="10"/>
  <c r="C52" i="10"/>
  <c r="B52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M35" i="10"/>
  <c r="L35" i="10"/>
  <c r="K35" i="10"/>
  <c r="J35" i="10"/>
  <c r="J32" i="10" s="1"/>
  <c r="I35" i="10"/>
  <c r="H35" i="10"/>
  <c r="G35" i="10"/>
  <c r="F35" i="10"/>
  <c r="E35" i="10"/>
  <c r="D35" i="10"/>
  <c r="C35" i="10"/>
  <c r="C32" i="10" s="1"/>
  <c r="B35" i="10"/>
  <c r="B32" i="10" s="1"/>
  <c r="M34" i="10"/>
  <c r="L34" i="10"/>
  <c r="K34" i="10"/>
  <c r="J34" i="10"/>
  <c r="I34" i="10"/>
  <c r="H34" i="10"/>
  <c r="H32" i="10" s="1"/>
  <c r="G34" i="10"/>
  <c r="G32" i="10" s="1"/>
  <c r="F34" i="10"/>
  <c r="F32" i="10" s="1"/>
  <c r="E34" i="10"/>
  <c r="D34" i="10"/>
  <c r="C34" i="10"/>
  <c r="B34" i="10"/>
  <c r="M33" i="10"/>
  <c r="L33" i="10"/>
  <c r="L32" i="10" s="1"/>
  <c r="K33" i="10"/>
  <c r="K32" i="10" s="1"/>
  <c r="M32" i="10"/>
  <c r="I32" i="10"/>
  <c r="E32" i="10"/>
  <c r="D32" i="10"/>
  <c r="V24" i="10"/>
  <c r="U24" i="10"/>
  <c r="T24" i="10"/>
  <c r="S24" i="10"/>
  <c r="R24" i="10"/>
  <c r="R4" i="10" s="1"/>
  <c r="Q24" i="10"/>
  <c r="P24" i="10"/>
  <c r="O24" i="10"/>
  <c r="N24" i="10"/>
  <c r="M24" i="10"/>
  <c r="L24" i="10"/>
  <c r="K24" i="10"/>
  <c r="J24" i="10"/>
  <c r="J4" i="10" s="1"/>
  <c r="I24" i="10"/>
  <c r="H24" i="10"/>
  <c r="G24" i="10"/>
  <c r="F24" i="10"/>
  <c r="E24" i="10"/>
  <c r="D24" i="10"/>
  <c r="C24" i="10"/>
  <c r="B24" i="10"/>
  <c r="B4" i="10" s="1"/>
  <c r="V20" i="10"/>
  <c r="U20" i="10"/>
  <c r="T20" i="10"/>
  <c r="S20" i="10"/>
  <c r="R20" i="10"/>
  <c r="Q20" i="10"/>
  <c r="P20" i="10"/>
  <c r="O20" i="10"/>
  <c r="O4" i="10" s="1"/>
  <c r="N20" i="10"/>
  <c r="M20" i="10"/>
  <c r="L20" i="10"/>
  <c r="K20" i="10"/>
  <c r="J20" i="10"/>
  <c r="I20" i="10"/>
  <c r="H20" i="10"/>
  <c r="G20" i="10"/>
  <c r="G4" i="10" s="1"/>
  <c r="F20" i="10"/>
  <c r="E20" i="10"/>
  <c r="D20" i="10"/>
  <c r="C20" i="10"/>
  <c r="B20" i="10"/>
  <c r="V16" i="10"/>
  <c r="U16" i="10"/>
  <c r="T16" i="10"/>
  <c r="T4" i="10" s="1"/>
  <c r="S16" i="10"/>
  <c r="R16" i="10"/>
  <c r="Q16" i="10"/>
  <c r="P16" i="10"/>
  <c r="O16" i="10"/>
  <c r="N16" i="10"/>
  <c r="M16" i="10"/>
  <c r="L16" i="10"/>
  <c r="L4" i="10" s="1"/>
  <c r="K16" i="10"/>
  <c r="J16" i="10"/>
  <c r="I16" i="10"/>
  <c r="H16" i="10"/>
  <c r="G16" i="10"/>
  <c r="F16" i="10"/>
  <c r="E16" i="10"/>
  <c r="D16" i="10"/>
  <c r="D4" i="10" s="1"/>
  <c r="C16" i="10"/>
  <c r="B16" i="10"/>
  <c r="V12" i="10"/>
  <c r="U12" i="10"/>
  <c r="T12" i="10"/>
  <c r="S12" i="10"/>
  <c r="R12" i="10"/>
  <c r="Q12" i="10"/>
  <c r="Q4" i="10" s="1"/>
  <c r="P12" i="10"/>
  <c r="O12" i="10"/>
  <c r="N12" i="10"/>
  <c r="M12" i="10"/>
  <c r="L12" i="10"/>
  <c r="K12" i="10"/>
  <c r="J12" i="10"/>
  <c r="I12" i="10"/>
  <c r="I4" i="10" s="1"/>
  <c r="H12" i="10"/>
  <c r="G12" i="10"/>
  <c r="F12" i="10"/>
  <c r="E12" i="10"/>
  <c r="D12" i="10"/>
  <c r="C12" i="10"/>
  <c r="B12" i="10"/>
  <c r="V8" i="10"/>
  <c r="V4" i="10" s="1"/>
  <c r="U8" i="10"/>
  <c r="T8" i="10"/>
  <c r="S8" i="10"/>
  <c r="R8" i="10"/>
  <c r="Q8" i="10"/>
  <c r="P8" i="10"/>
  <c r="O8" i="10"/>
  <c r="N8" i="10"/>
  <c r="N4" i="10" s="1"/>
  <c r="M8" i="10"/>
  <c r="L8" i="10"/>
  <c r="K8" i="10"/>
  <c r="J8" i="10"/>
  <c r="I8" i="10"/>
  <c r="H8" i="10"/>
  <c r="G8" i="10"/>
  <c r="F8" i="10"/>
  <c r="F4" i="10" s="1"/>
  <c r="E8" i="10"/>
  <c r="D8" i="10"/>
  <c r="C8" i="10"/>
  <c r="B8" i="10"/>
  <c r="V7" i="10"/>
  <c r="U7" i="10"/>
  <c r="T7" i="10"/>
  <c r="S7" i="10"/>
  <c r="R7" i="10"/>
  <c r="Q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U6" i="10"/>
  <c r="T6" i="10"/>
  <c r="R6" i="10"/>
  <c r="Q6" i="10"/>
  <c r="O6" i="10"/>
  <c r="N6" i="10"/>
  <c r="M6" i="10"/>
  <c r="L6" i="10"/>
  <c r="K6" i="10"/>
  <c r="J6" i="10"/>
  <c r="I6" i="10"/>
  <c r="H6" i="10"/>
  <c r="G6" i="10"/>
  <c r="F6" i="10"/>
  <c r="E6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U4" i="10"/>
  <c r="S4" i="10"/>
  <c r="P4" i="10"/>
  <c r="M4" i="10"/>
  <c r="K4" i="10"/>
  <c r="H4" i="10"/>
  <c r="E4" i="10"/>
  <c r="C4" i="10"/>
  <c r="M52" i="9"/>
  <c r="L52" i="9"/>
  <c r="K52" i="9"/>
  <c r="J52" i="9"/>
  <c r="I52" i="9"/>
  <c r="H52" i="9"/>
  <c r="G52" i="9"/>
  <c r="F52" i="9"/>
  <c r="E52" i="9"/>
  <c r="D52" i="9"/>
  <c r="C52" i="9"/>
  <c r="B52" i="9"/>
  <c r="M48" i="9"/>
  <c r="L48" i="9"/>
  <c r="K48" i="9"/>
  <c r="J48" i="9"/>
  <c r="I48" i="9"/>
  <c r="H48" i="9"/>
  <c r="G48" i="9"/>
  <c r="F48" i="9"/>
  <c r="E48" i="9"/>
  <c r="D48" i="9"/>
  <c r="C48" i="9"/>
  <c r="B48" i="9"/>
  <c r="M44" i="9"/>
  <c r="L44" i="9"/>
  <c r="K44" i="9"/>
  <c r="J44" i="9"/>
  <c r="I44" i="9"/>
  <c r="H44" i="9"/>
  <c r="G44" i="9"/>
  <c r="F44" i="9"/>
  <c r="E44" i="9"/>
  <c r="D44" i="9"/>
  <c r="C44" i="9"/>
  <c r="B44" i="9"/>
  <c r="M40" i="9"/>
  <c r="L40" i="9"/>
  <c r="K40" i="9"/>
  <c r="J40" i="9"/>
  <c r="I40" i="9"/>
  <c r="H40" i="9"/>
  <c r="G40" i="9"/>
  <c r="F40" i="9"/>
  <c r="E40" i="9"/>
  <c r="D40" i="9"/>
  <c r="C40" i="9"/>
  <c r="B40" i="9"/>
  <c r="M36" i="9"/>
  <c r="L36" i="9"/>
  <c r="K36" i="9"/>
  <c r="J36" i="9"/>
  <c r="I36" i="9"/>
  <c r="H36" i="9"/>
  <c r="G36" i="9"/>
  <c r="F36" i="9"/>
  <c r="E36" i="9"/>
  <c r="D36" i="9"/>
  <c r="C36" i="9"/>
  <c r="B36" i="9"/>
  <c r="M35" i="9"/>
  <c r="L35" i="9"/>
  <c r="K35" i="9"/>
  <c r="J35" i="9"/>
  <c r="J32" i="9" s="1"/>
  <c r="I35" i="9"/>
  <c r="H35" i="9"/>
  <c r="G35" i="9"/>
  <c r="F35" i="9"/>
  <c r="E35" i="9"/>
  <c r="D35" i="9"/>
  <c r="D32" i="9" s="1"/>
  <c r="C35" i="9"/>
  <c r="C32" i="9" s="1"/>
  <c r="B35" i="9"/>
  <c r="B32" i="9" s="1"/>
  <c r="M34" i="9"/>
  <c r="L34" i="9"/>
  <c r="K34" i="9"/>
  <c r="J34" i="9"/>
  <c r="I34" i="9"/>
  <c r="H34" i="9"/>
  <c r="H32" i="9" s="1"/>
  <c r="G34" i="9"/>
  <c r="G32" i="9" s="1"/>
  <c r="F34" i="9"/>
  <c r="F32" i="9" s="1"/>
  <c r="E34" i="9"/>
  <c r="D34" i="9"/>
  <c r="C34" i="9"/>
  <c r="B34" i="9"/>
  <c r="M33" i="9"/>
  <c r="L33" i="9"/>
  <c r="L32" i="9" s="1"/>
  <c r="K33" i="9"/>
  <c r="K32" i="9" s="1"/>
  <c r="M32" i="9"/>
  <c r="I32" i="9"/>
  <c r="E32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V20" i="9"/>
  <c r="U20" i="9"/>
  <c r="T20" i="9"/>
  <c r="S20" i="9"/>
  <c r="R20" i="9"/>
  <c r="Q20" i="9"/>
  <c r="P20" i="9"/>
  <c r="P4" i="9" s="1"/>
  <c r="O20" i="9"/>
  <c r="N20" i="9"/>
  <c r="M20" i="9"/>
  <c r="L20" i="9"/>
  <c r="K20" i="9"/>
  <c r="J20" i="9"/>
  <c r="I20" i="9"/>
  <c r="H20" i="9"/>
  <c r="H4" i="9" s="1"/>
  <c r="G20" i="9"/>
  <c r="F20" i="9"/>
  <c r="E20" i="9"/>
  <c r="D20" i="9"/>
  <c r="C20" i="9"/>
  <c r="B20" i="9"/>
  <c r="V16" i="9"/>
  <c r="U16" i="9"/>
  <c r="U4" i="9" s="1"/>
  <c r="T16" i="9"/>
  <c r="T4" i="9" s="1"/>
  <c r="S16" i="9"/>
  <c r="R16" i="9"/>
  <c r="Q16" i="9"/>
  <c r="P16" i="9"/>
  <c r="O16" i="9"/>
  <c r="N16" i="9"/>
  <c r="M16" i="9"/>
  <c r="M4" i="9" s="1"/>
  <c r="L16" i="9"/>
  <c r="L4" i="9" s="1"/>
  <c r="K16" i="9"/>
  <c r="J16" i="9"/>
  <c r="I16" i="9"/>
  <c r="H16" i="9"/>
  <c r="G16" i="9"/>
  <c r="F16" i="9"/>
  <c r="E16" i="9"/>
  <c r="E4" i="9" s="1"/>
  <c r="D16" i="9"/>
  <c r="D4" i="9" s="1"/>
  <c r="C16" i="9"/>
  <c r="B16" i="9"/>
  <c r="V12" i="9"/>
  <c r="U12" i="9"/>
  <c r="T12" i="9"/>
  <c r="S12" i="9"/>
  <c r="R12" i="9"/>
  <c r="R4" i="9" s="1"/>
  <c r="Q12" i="9"/>
  <c r="Q4" i="9" s="1"/>
  <c r="P12" i="9"/>
  <c r="O12" i="9"/>
  <c r="N12" i="9"/>
  <c r="M12" i="9"/>
  <c r="L12" i="9"/>
  <c r="K12" i="9"/>
  <c r="J12" i="9"/>
  <c r="J4" i="9" s="1"/>
  <c r="I12" i="9"/>
  <c r="I4" i="9" s="1"/>
  <c r="H12" i="9"/>
  <c r="G12" i="9"/>
  <c r="F12" i="9"/>
  <c r="E12" i="9"/>
  <c r="D12" i="9"/>
  <c r="C12" i="9"/>
  <c r="B12" i="9"/>
  <c r="B4" i="9" s="1"/>
  <c r="V8" i="9"/>
  <c r="V4" i="9" s="1"/>
  <c r="U8" i="9"/>
  <c r="T8" i="9"/>
  <c r="S8" i="9"/>
  <c r="R8" i="9"/>
  <c r="Q8" i="9"/>
  <c r="P8" i="9"/>
  <c r="O8" i="9"/>
  <c r="O4" i="9" s="1"/>
  <c r="N8" i="9"/>
  <c r="N4" i="9" s="1"/>
  <c r="M8" i="9"/>
  <c r="L8" i="9"/>
  <c r="K8" i="9"/>
  <c r="J8" i="9"/>
  <c r="I8" i="9"/>
  <c r="H8" i="9"/>
  <c r="G8" i="9"/>
  <c r="G4" i="9" s="1"/>
  <c r="F8" i="9"/>
  <c r="F4" i="9" s="1"/>
  <c r="E8" i="9"/>
  <c r="D8" i="9"/>
  <c r="C8" i="9"/>
  <c r="B8" i="9"/>
  <c r="V7" i="9"/>
  <c r="U7" i="9"/>
  <c r="T7" i="9"/>
  <c r="S7" i="9"/>
  <c r="R7" i="9"/>
  <c r="Q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U6" i="9"/>
  <c r="T6" i="9"/>
  <c r="R6" i="9"/>
  <c r="Q6" i="9"/>
  <c r="O6" i="9"/>
  <c r="N6" i="9"/>
  <c r="M6" i="9"/>
  <c r="L6" i="9"/>
  <c r="K6" i="9"/>
  <c r="J6" i="9"/>
  <c r="I6" i="9"/>
  <c r="H6" i="9"/>
  <c r="G6" i="9"/>
  <c r="F6" i="9"/>
  <c r="E6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S4" i="9"/>
  <c r="K4" i="9"/>
  <c r="C4" i="9"/>
  <c r="M52" i="8"/>
  <c r="L52" i="8"/>
  <c r="K52" i="8"/>
  <c r="J52" i="8"/>
  <c r="I52" i="8"/>
  <c r="H52" i="8"/>
  <c r="G52" i="8"/>
  <c r="F52" i="8"/>
  <c r="E52" i="8"/>
  <c r="D52" i="8"/>
  <c r="C52" i="8"/>
  <c r="B52" i="8"/>
  <c r="M48" i="8"/>
  <c r="L48" i="8"/>
  <c r="K48" i="8"/>
  <c r="J48" i="8"/>
  <c r="I48" i="8"/>
  <c r="H48" i="8"/>
  <c r="G48" i="8"/>
  <c r="F48" i="8"/>
  <c r="E48" i="8"/>
  <c r="D48" i="8"/>
  <c r="C48" i="8"/>
  <c r="B48" i="8"/>
  <c r="M44" i="8"/>
  <c r="L44" i="8"/>
  <c r="K44" i="8"/>
  <c r="J44" i="8"/>
  <c r="I44" i="8"/>
  <c r="H44" i="8"/>
  <c r="G44" i="8"/>
  <c r="F44" i="8"/>
  <c r="E44" i="8"/>
  <c r="D44" i="8"/>
  <c r="C44" i="8"/>
  <c r="B44" i="8"/>
  <c r="M40" i="8"/>
  <c r="L40" i="8"/>
  <c r="K40" i="8"/>
  <c r="J40" i="8"/>
  <c r="I40" i="8"/>
  <c r="H40" i="8"/>
  <c r="G40" i="8"/>
  <c r="F40" i="8"/>
  <c r="E40" i="8"/>
  <c r="D40" i="8"/>
  <c r="C40" i="8"/>
  <c r="B40" i="8"/>
  <c r="M36" i="8"/>
  <c r="L36" i="8"/>
  <c r="K36" i="8"/>
  <c r="J36" i="8"/>
  <c r="I36" i="8"/>
  <c r="H36" i="8"/>
  <c r="G36" i="8"/>
  <c r="F36" i="8"/>
  <c r="E36" i="8"/>
  <c r="D36" i="8"/>
  <c r="C36" i="8"/>
  <c r="B36" i="8"/>
  <c r="M35" i="8"/>
  <c r="L35" i="8"/>
  <c r="K35" i="8"/>
  <c r="J35" i="8"/>
  <c r="I35" i="8"/>
  <c r="H35" i="8"/>
  <c r="H32" i="8" s="1"/>
  <c r="G35" i="8"/>
  <c r="F35" i="8"/>
  <c r="E35" i="8"/>
  <c r="D35" i="8"/>
  <c r="C35" i="8"/>
  <c r="B35" i="8"/>
  <c r="M34" i="8"/>
  <c r="L34" i="8"/>
  <c r="K34" i="8"/>
  <c r="J34" i="8"/>
  <c r="J32" i="8" s="1"/>
  <c r="I34" i="8"/>
  <c r="H34" i="8"/>
  <c r="G34" i="8"/>
  <c r="G32" i="8" s="1"/>
  <c r="F34" i="8"/>
  <c r="F32" i="8" s="1"/>
  <c r="E34" i="8"/>
  <c r="D34" i="8"/>
  <c r="D32" i="8" s="1"/>
  <c r="C34" i="8"/>
  <c r="B34" i="8"/>
  <c r="B32" i="8" s="1"/>
  <c r="M33" i="8"/>
  <c r="L33" i="8"/>
  <c r="L32" i="8" s="1"/>
  <c r="K33" i="8"/>
  <c r="K32" i="8" s="1"/>
  <c r="M32" i="8"/>
  <c r="I32" i="8"/>
  <c r="E32" i="8"/>
  <c r="C32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V20" i="8"/>
  <c r="U20" i="8"/>
  <c r="T20" i="8"/>
  <c r="S20" i="8"/>
  <c r="R20" i="8"/>
  <c r="Q20" i="8"/>
  <c r="P20" i="8"/>
  <c r="P4" i="8" s="1"/>
  <c r="O20" i="8"/>
  <c r="N20" i="8"/>
  <c r="M20" i="8"/>
  <c r="L20" i="8"/>
  <c r="K20" i="8"/>
  <c r="J20" i="8"/>
  <c r="I20" i="8"/>
  <c r="H20" i="8"/>
  <c r="H4" i="8" s="1"/>
  <c r="G20" i="8"/>
  <c r="F20" i="8"/>
  <c r="E20" i="8"/>
  <c r="D20" i="8"/>
  <c r="C20" i="8"/>
  <c r="B20" i="8"/>
  <c r="V16" i="8"/>
  <c r="U16" i="8"/>
  <c r="U4" i="8" s="1"/>
  <c r="T16" i="8"/>
  <c r="T4" i="8" s="1"/>
  <c r="S16" i="8"/>
  <c r="R16" i="8"/>
  <c r="Q16" i="8"/>
  <c r="P16" i="8"/>
  <c r="O16" i="8"/>
  <c r="N16" i="8"/>
  <c r="M16" i="8"/>
  <c r="M4" i="8" s="1"/>
  <c r="L16" i="8"/>
  <c r="L4" i="8" s="1"/>
  <c r="K16" i="8"/>
  <c r="J16" i="8"/>
  <c r="I16" i="8"/>
  <c r="H16" i="8"/>
  <c r="G16" i="8"/>
  <c r="F16" i="8"/>
  <c r="E16" i="8"/>
  <c r="E4" i="8" s="1"/>
  <c r="D16" i="8"/>
  <c r="D4" i="8" s="1"/>
  <c r="C16" i="8"/>
  <c r="B16" i="8"/>
  <c r="V12" i="8"/>
  <c r="U12" i="8"/>
  <c r="T12" i="8"/>
  <c r="S12" i="8"/>
  <c r="R12" i="8"/>
  <c r="R4" i="8" s="1"/>
  <c r="Q12" i="8"/>
  <c r="Q4" i="8" s="1"/>
  <c r="P12" i="8"/>
  <c r="O12" i="8"/>
  <c r="N12" i="8"/>
  <c r="M12" i="8"/>
  <c r="L12" i="8"/>
  <c r="K12" i="8"/>
  <c r="J12" i="8"/>
  <c r="J4" i="8" s="1"/>
  <c r="I12" i="8"/>
  <c r="I4" i="8" s="1"/>
  <c r="H12" i="8"/>
  <c r="G12" i="8"/>
  <c r="F12" i="8"/>
  <c r="E12" i="8"/>
  <c r="D12" i="8"/>
  <c r="C12" i="8"/>
  <c r="B12" i="8"/>
  <c r="B4" i="8" s="1"/>
  <c r="V8" i="8"/>
  <c r="V4" i="8" s="1"/>
  <c r="U8" i="8"/>
  <c r="T8" i="8"/>
  <c r="S8" i="8"/>
  <c r="R8" i="8"/>
  <c r="Q8" i="8"/>
  <c r="P8" i="8"/>
  <c r="O8" i="8"/>
  <c r="O4" i="8" s="1"/>
  <c r="N8" i="8"/>
  <c r="N4" i="8" s="1"/>
  <c r="M8" i="8"/>
  <c r="L8" i="8"/>
  <c r="K8" i="8"/>
  <c r="J8" i="8"/>
  <c r="I8" i="8"/>
  <c r="H8" i="8"/>
  <c r="G8" i="8"/>
  <c r="G4" i="8" s="1"/>
  <c r="F8" i="8"/>
  <c r="F4" i="8" s="1"/>
  <c r="E8" i="8"/>
  <c r="D8" i="8"/>
  <c r="C8" i="8"/>
  <c r="B8" i="8"/>
  <c r="V7" i="8"/>
  <c r="U7" i="8"/>
  <c r="T7" i="8"/>
  <c r="S7" i="8"/>
  <c r="R7" i="8"/>
  <c r="Q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U6" i="8"/>
  <c r="T6" i="8"/>
  <c r="R6" i="8"/>
  <c r="Q6" i="8"/>
  <c r="O6" i="8"/>
  <c r="N6" i="8"/>
  <c r="M6" i="8"/>
  <c r="L6" i="8"/>
  <c r="K6" i="8"/>
  <c r="J6" i="8"/>
  <c r="I6" i="8"/>
  <c r="H6" i="8"/>
  <c r="G6" i="8"/>
  <c r="F6" i="8"/>
  <c r="E6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S4" i="8"/>
  <c r="K4" i="8"/>
  <c r="C4" i="8"/>
  <c r="R26" i="7"/>
  <c r="O26" i="7"/>
  <c r="L26" i="7"/>
  <c r="F26" i="7"/>
  <c r="C26" i="7"/>
  <c r="B26" i="7"/>
  <c r="I10" i="7"/>
  <c r="I9" i="7"/>
  <c r="I8" i="7"/>
  <c r="I7" i="7"/>
  <c r="I6" i="7"/>
  <c r="I5" i="7"/>
  <c r="J24" i="5"/>
  <c r="D19" i="5"/>
  <c r="I26" i="7" l="1"/>
  <c r="H6" i="2" l="1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I5" i="2"/>
  <c r="H5" i="2"/>
  <c r="AM75" i="3" l="1"/>
  <c r="AL75" i="3"/>
  <c r="AK75" i="3"/>
  <c r="AD75" i="3"/>
  <c r="AC75" i="3"/>
  <c r="AB75" i="3"/>
  <c r="AA75" i="3"/>
  <c r="Z75" i="3"/>
  <c r="AQ59" i="3"/>
  <c r="AQ44" i="3"/>
  <c r="AP44" i="3"/>
  <c r="AO44" i="3"/>
  <c r="AN44" i="3"/>
  <c r="AI44" i="3"/>
  <c r="AH44" i="3"/>
  <c r="AG44" i="3"/>
  <c r="AF44" i="3"/>
  <c r="AF75" i="3" s="1"/>
  <c r="AE44" i="3"/>
  <c r="AE75" i="3" s="1"/>
  <c r="AQ38" i="3"/>
  <c r="AP38" i="3"/>
  <c r="AO38" i="3"/>
  <c r="AN38" i="3"/>
  <c r="AJ38" i="3"/>
  <c r="AB38" i="3"/>
  <c r="AQ28" i="3"/>
  <c r="AP28" i="3"/>
  <c r="AO28" i="3"/>
  <c r="AN28" i="3"/>
  <c r="Y28" i="3"/>
  <c r="Y75" i="3" s="1"/>
  <c r="X28" i="3"/>
  <c r="X75" i="3" s="1"/>
  <c r="W28" i="3"/>
  <c r="W75" i="3" s="1"/>
  <c r="V28" i="3"/>
  <c r="V75" i="3" s="1"/>
  <c r="AR18" i="3"/>
  <c r="M18" i="3"/>
  <c r="M75" i="3" s="1"/>
  <c r="L18" i="3"/>
  <c r="L75" i="3" s="1"/>
  <c r="K18" i="3"/>
  <c r="K75" i="3" s="1"/>
  <c r="J18" i="3"/>
  <c r="J75" i="3" s="1"/>
  <c r="AQ16" i="3"/>
  <c r="AP16" i="3"/>
  <c r="AO16" i="3"/>
  <c r="AJ16" i="3"/>
  <c r="AI16" i="3"/>
  <c r="AH16" i="3"/>
  <c r="AG16" i="3"/>
  <c r="U16" i="3"/>
  <c r="U18" i="3" s="1"/>
  <c r="U75" i="3" s="1"/>
  <c r="T16" i="3"/>
  <c r="T18" i="3" s="1"/>
  <c r="T75" i="3" s="1"/>
  <c r="S16" i="3"/>
  <c r="R16" i="3"/>
  <c r="Q16" i="3"/>
  <c r="P16" i="3"/>
  <c r="O16" i="3"/>
  <c r="O18" i="3" s="1"/>
  <c r="O75" i="3" s="1"/>
  <c r="N16" i="3"/>
  <c r="I16" i="3"/>
  <c r="H16" i="3"/>
  <c r="H18" i="3" s="1"/>
  <c r="H75" i="3" s="1"/>
  <c r="G16" i="3"/>
  <c r="F16" i="3"/>
  <c r="E16" i="3"/>
  <c r="E18" i="3" s="1"/>
  <c r="E75" i="3" s="1"/>
  <c r="D16" i="3"/>
  <c r="C16" i="3"/>
  <c r="B16" i="3"/>
  <c r="AQ10" i="3"/>
  <c r="AP10" i="3"/>
  <c r="AO10" i="3"/>
  <c r="AJ10" i="3"/>
  <c r="AI10" i="3"/>
  <c r="AH10" i="3"/>
  <c r="AG10" i="3"/>
  <c r="U10" i="3"/>
  <c r="T10" i="3"/>
  <c r="S10" i="3"/>
  <c r="R10" i="3"/>
  <c r="Q10" i="3"/>
  <c r="P10" i="3"/>
  <c r="O10" i="3"/>
  <c r="N10" i="3"/>
  <c r="I10" i="3"/>
  <c r="H10" i="3"/>
  <c r="G10" i="3"/>
  <c r="F10" i="3"/>
  <c r="E10" i="3"/>
  <c r="D10" i="3"/>
  <c r="C10" i="3"/>
  <c r="B10" i="3"/>
  <c r="AN75" i="3" l="1"/>
  <c r="B18" i="3"/>
  <c r="B75" i="3" s="1"/>
  <c r="D18" i="3"/>
  <c r="D75" i="3" s="1"/>
  <c r="P18" i="3"/>
  <c r="P75" i="3" s="1"/>
  <c r="AQ18" i="3"/>
  <c r="AJ18" i="3"/>
  <c r="AJ75" i="3" s="1"/>
  <c r="F18" i="3"/>
  <c r="F75" i="3" s="1"/>
  <c r="AG18" i="3"/>
  <c r="AG75" i="3" s="1"/>
  <c r="G18" i="3"/>
  <c r="G75" i="3" s="1"/>
  <c r="AH18" i="3"/>
  <c r="AH75" i="3" s="1"/>
  <c r="AI18" i="3"/>
  <c r="AI75" i="3" s="1"/>
  <c r="I18" i="3"/>
  <c r="I75" i="3" s="1"/>
  <c r="N18" i="3"/>
  <c r="N75" i="3" s="1"/>
  <c r="AO18" i="3"/>
  <c r="AQ75" i="3"/>
  <c r="AP18" i="3"/>
  <c r="Q18" i="3"/>
  <c r="Q75" i="3" s="1"/>
  <c r="R18" i="3"/>
  <c r="R75" i="3" s="1"/>
  <c r="C18" i="3"/>
  <c r="C75" i="3" s="1"/>
  <c r="S18" i="3"/>
  <c r="S75" i="3" s="1"/>
</calcChain>
</file>

<file path=xl/sharedStrings.xml><?xml version="1.0" encoding="utf-8"?>
<sst xmlns="http://schemas.openxmlformats.org/spreadsheetml/2006/main" count="1066" uniqueCount="340">
  <si>
    <t xml:space="preserve">(Primary, Lower Secondary and Secondary) </t>
  </si>
  <si>
    <t xml:space="preserve"> Students no. in thousand</t>
  </si>
  <si>
    <t>Academic Year</t>
  </si>
  <si>
    <t xml:space="preserve">            Primary</t>
  </si>
  <si>
    <t xml:space="preserve">       Lower Secondary</t>
  </si>
  <si>
    <t xml:space="preserve">         Secondary</t>
  </si>
  <si>
    <t xml:space="preserve">         Higher Secondary*</t>
  </si>
  <si>
    <t>School</t>
  </si>
  <si>
    <t>Student</t>
  </si>
  <si>
    <t xml:space="preserve">Source: Education and Human Resource Development Center, 2021                     </t>
  </si>
  <si>
    <t xml:space="preserve"> * Student number of secondary level(11-12) is only appeared students in examination</t>
  </si>
  <si>
    <t>(Primary, Lower Secondary and Secondary School)</t>
  </si>
  <si>
    <t xml:space="preserve">    Primary</t>
  </si>
  <si>
    <t xml:space="preserve">    Lower Secondary</t>
  </si>
  <si>
    <t xml:space="preserve">        Secondary</t>
  </si>
  <si>
    <t xml:space="preserve">    Grant Total</t>
  </si>
  <si>
    <t>Total</t>
  </si>
  <si>
    <t>Trained</t>
  </si>
  <si>
    <t>2014*</t>
  </si>
  <si>
    <t>* Flash 1 Report, 2014</t>
  </si>
  <si>
    <t>Source : Ministry of Education</t>
  </si>
  <si>
    <t>Educational Institution</t>
  </si>
  <si>
    <t>Fyscal Year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</si>
  <si>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</si>
  <si>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</si>
  <si>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</si>
  <si>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</si>
  <si>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</si>
  <si>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</si>
  <si>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</si>
  <si>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</si>
  <si>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</si>
  <si>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</si>
  <si>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</si>
  <si>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</si>
  <si>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</si>
  <si>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</si>
  <si>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</si>
  <si>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</si>
  <si>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</si>
  <si>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</si>
  <si>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</si>
  <si>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</si>
  <si>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</si>
  <si>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</si>
  <si>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</si>
  <si>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</si>
  <si>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</si>
  <si>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</si>
  <si>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</si>
  <si>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</si>
  <si>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</si>
  <si>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</si>
  <si>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</si>
  <si>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</si>
  <si>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</si>
  <si>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</si>
  <si>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</si>
  <si>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</si>
  <si>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</si>
  <si>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</si>
  <si>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</si>
  <si>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</si>
  <si>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</si>
  <si>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</si>
  <si>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</si>
  <si>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</si>
  <si>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</si>
  <si>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</si>
  <si>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A. Tribhuvan University</t>
  </si>
  <si>
    <t xml:space="preserve">   1. Engineering</t>
  </si>
  <si>
    <t>++1784</t>
  </si>
  <si>
    <t>++2645</t>
  </si>
  <si>
    <t>++3150</t>
  </si>
  <si>
    <t>++3612</t>
  </si>
  <si>
    <t>++4077</t>
  </si>
  <si>
    <t xml:space="preserve"> ++4291</t>
  </si>
  <si>
    <t xml:space="preserve">   2. Agriculture &amp; Animal Science</t>
  </si>
  <si>
    <t xml:space="preserve">   3. Medicine</t>
  </si>
  <si>
    <t>++1228</t>
  </si>
  <si>
    <t>++1565</t>
  </si>
  <si>
    <t>++1212</t>
  </si>
  <si>
    <t>++1371</t>
  </si>
  <si>
    <t>++1453</t>
  </si>
  <si>
    <t>++1605</t>
  </si>
  <si>
    <t>++1747</t>
  </si>
  <si>
    <t xml:space="preserve">  ++1667</t>
  </si>
  <si>
    <t xml:space="preserve">   4. Forestry</t>
  </si>
  <si>
    <t xml:space="preserve">   5. Science &amp; Technology</t>
  </si>
  <si>
    <t>++7917</t>
  </si>
  <si>
    <t>++8281</t>
  </si>
  <si>
    <t>++8825</t>
  </si>
  <si>
    <t>++8308</t>
  </si>
  <si>
    <t>++10990</t>
  </si>
  <si>
    <t>++11655</t>
  </si>
  <si>
    <t>++10328</t>
  </si>
  <si>
    <t>++13620</t>
  </si>
  <si>
    <t>++11874</t>
  </si>
  <si>
    <t>++12691</t>
  </si>
  <si>
    <t>++12360</t>
  </si>
  <si>
    <t xml:space="preserve"> ++11553</t>
  </si>
  <si>
    <t>a. Technical Education</t>
  </si>
  <si>
    <t xml:space="preserve">   6. Law</t>
  </si>
  <si>
    <t>++4209</t>
  </si>
  <si>
    <t>++4907</t>
  </si>
  <si>
    <t>++4826</t>
  </si>
  <si>
    <t>++3877</t>
  </si>
  <si>
    <t>++4417</t>
  </si>
  <si>
    <t>++4745</t>
  </si>
  <si>
    <t>++4036</t>
  </si>
  <si>
    <t>++3843</t>
  </si>
  <si>
    <t>++2024</t>
  </si>
  <si>
    <t xml:space="preserve"> ++1390</t>
  </si>
  <si>
    <t xml:space="preserve">   7. Management</t>
  </si>
  <si>
    <t>++12195</t>
  </si>
  <si>
    <t>++10783</t>
  </si>
  <si>
    <t>++12403</t>
  </si>
  <si>
    <t>++12067</t>
  </si>
  <si>
    <t>++28979</t>
  </si>
  <si>
    <t>++31534</t>
  </si>
  <si>
    <t>++28133</t>
  </si>
  <si>
    <t>++36037</t>
  </si>
  <si>
    <t>++36167</t>
  </si>
  <si>
    <t>++39374</t>
  </si>
  <si>
    <t>++37490</t>
  </si>
  <si>
    <t xml:space="preserve"> ++37210</t>
  </si>
  <si>
    <t xml:space="preserve">   8. Education</t>
  </si>
  <si>
    <t>++11623</t>
  </si>
  <si>
    <t>++10984</t>
  </si>
  <si>
    <t>++10840</t>
  </si>
  <si>
    <t>++14980</t>
  </si>
  <si>
    <t>++17452</t>
  </si>
  <si>
    <t>++21891</t>
  </si>
  <si>
    <t>++22823</t>
  </si>
  <si>
    <t xml:space="preserve"> ++22384</t>
  </si>
  <si>
    <t xml:space="preserve">   9. Humanities &amp; Social Science</t>
  </si>
  <si>
    <t>++20619</t>
  </si>
  <si>
    <t>++17918</t>
  </si>
  <si>
    <t>++21552</t>
  </si>
  <si>
    <t>++20880</t>
  </si>
  <si>
    <t>++38815</t>
  </si>
  <si>
    <t>++42001</t>
  </si>
  <si>
    <t>++39515</t>
  </si>
  <si>
    <t>++48704</t>
  </si>
  <si>
    <t>++52085</t>
  </si>
  <si>
    <t>++63156</t>
  </si>
  <si>
    <t>++61322</t>
  </si>
  <si>
    <t xml:space="preserve"> ++61015</t>
  </si>
  <si>
    <t xml:space="preserve">   10. Sanskrit</t>
  </si>
  <si>
    <t>-</t>
  </si>
  <si>
    <t>b. General Education</t>
  </si>
  <si>
    <t>40035</t>
  </si>
  <si>
    <t>35795</t>
  </si>
  <si>
    <t>41943</t>
  </si>
  <si>
    <t>41817</t>
  </si>
  <si>
    <t>c. Affiliated Total</t>
  </si>
  <si>
    <t>Grand Total</t>
  </si>
  <si>
    <t>B. Mahendra Sanskrit University</t>
  </si>
  <si>
    <t>C. Kathmandu University</t>
  </si>
  <si>
    <t xml:space="preserve">       1. School of Science</t>
  </si>
  <si>
    <t>711*</t>
  </si>
  <si>
    <t>843*</t>
  </si>
  <si>
    <t>715*</t>
  </si>
  <si>
    <t xml:space="preserve">       2. School of Engineering</t>
  </si>
  <si>
    <t>515*</t>
  </si>
  <si>
    <t>505*</t>
  </si>
  <si>
    <t>468*</t>
  </si>
  <si>
    <t xml:space="preserve">       3. School of Management</t>
  </si>
  <si>
    <t>127*</t>
  </si>
  <si>
    <t>177*</t>
  </si>
  <si>
    <t>120*</t>
  </si>
  <si>
    <t xml:space="preserve">      4. School of Education</t>
  </si>
  <si>
    <t>35*</t>
  </si>
  <si>
    <t>63*</t>
  </si>
  <si>
    <t>100*</t>
  </si>
  <si>
    <t xml:space="preserve">      5. School of Arts</t>
  </si>
  <si>
    <t>16*</t>
  </si>
  <si>
    <t>42*</t>
  </si>
  <si>
    <t xml:space="preserve">      6. School of Medical Science</t>
  </si>
  <si>
    <t>93*</t>
  </si>
  <si>
    <t>179*</t>
  </si>
  <si>
    <t>287*</t>
  </si>
  <si>
    <t xml:space="preserve">      7. Law</t>
  </si>
  <si>
    <t xml:space="preserve">                         Total </t>
  </si>
  <si>
    <t>1497*</t>
  </si>
  <si>
    <t>D. Purbanchal University</t>
  </si>
  <si>
    <t xml:space="preserve">     1. Humanities</t>
  </si>
  <si>
    <t xml:space="preserve">     2. Management</t>
  </si>
  <si>
    <t xml:space="preserve">     3. Education</t>
  </si>
  <si>
    <t xml:space="preserve">     4. Science &amp; Technology</t>
  </si>
  <si>
    <t xml:space="preserve">     5. Law</t>
  </si>
  <si>
    <t xml:space="preserve">     6. Agriculture</t>
  </si>
  <si>
    <t xml:space="preserve">     7. Engineering</t>
  </si>
  <si>
    <t xml:space="preserve">     8. Medical (Nursing, BPH)</t>
  </si>
  <si>
    <t>E. Pokhara University</t>
  </si>
  <si>
    <t xml:space="preserve">     1. Science &amp; Techonology</t>
  </si>
  <si>
    <t xml:space="preserve">     3. Engineering</t>
  </si>
  <si>
    <t xml:space="preserve">    4. Humanities &amp; Social Science</t>
  </si>
  <si>
    <t xml:space="preserve">                          Total</t>
  </si>
  <si>
    <t>F. Lumbini Buddhist University</t>
  </si>
  <si>
    <t>G. B.P. Health Institute of 
    Health Sciences</t>
  </si>
  <si>
    <t>H. National Academy of Medical 
     Sciences (Bir Hospital)</t>
  </si>
  <si>
    <t xml:space="preserve">I. Patan health Science Academy </t>
  </si>
  <si>
    <t>Karnali Health Science Academy</t>
  </si>
  <si>
    <t>Pokhara Health Science Academy</t>
  </si>
  <si>
    <t>Rapti Health Science Academy</t>
  </si>
  <si>
    <t>J. Mid-Western University</t>
  </si>
  <si>
    <t>Humanities and Social Sciences</t>
  </si>
  <si>
    <t>Management</t>
  </si>
  <si>
    <t>Science and Technology</t>
  </si>
  <si>
    <t>Engineering</t>
  </si>
  <si>
    <t>Medicine</t>
  </si>
  <si>
    <t>Law</t>
  </si>
  <si>
    <t>K. Agriculture and Forestry University</t>
  </si>
  <si>
    <t>L. Far-Western University</t>
  </si>
  <si>
    <t>Education</t>
  </si>
  <si>
    <t>Agriculture</t>
  </si>
  <si>
    <t>Open University</t>
  </si>
  <si>
    <t>Social and Education Faculty</t>
  </si>
  <si>
    <t>Science, Health and Technology Faculty</t>
  </si>
  <si>
    <t>Management and Law Faculty</t>
  </si>
  <si>
    <t>Rajshree Janak University</t>
  </si>
  <si>
    <t>Grand Total (A+B+C+D+E)</t>
  </si>
  <si>
    <t>** Estimated.</t>
  </si>
  <si>
    <t>* Excluding affiliated campuses</t>
  </si>
  <si>
    <t xml:space="preserve"> + Private Campuses  included</t>
  </si>
  <si>
    <t>++ Private Campuses not included</t>
  </si>
  <si>
    <t>Note:-Includes Students enrolled in Private Campuses under Science and Technology Faculty of T.U. since 1986/87;    Engineering student of Pokhara University included in Science and Technology</t>
  </si>
  <si>
    <t>Source : Tribhuvan University, Mahendra Sanskrit University, Kathmandu University, Eastern University, Pokhara University and University Grant &amp; Commission</t>
  </si>
  <si>
    <t>Number of Schools and Students</t>
  </si>
  <si>
    <t xml:space="preserve">Number of  Teachers </t>
  </si>
  <si>
    <t>Number of Students Enrolled in Higher Level of Education</t>
  </si>
  <si>
    <t>2020/21</t>
  </si>
  <si>
    <t>Year</t>
  </si>
  <si>
    <t>Appeared Number</t>
  </si>
  <si>
    <t>Passed Number</t>
  </si>
  <si>
    <t xml:space="preserve">Passed Percentage </t>
  </si>
  <si>
    <t>2015*</t>
  </si>
  <si>
    <t>*</t>
  </si>
  <si>
    <t>2016*</t>
  </si>
  <si>
    <t>The result of general line and technical line is based on Letter Grading System</t>
  </si>
  <si>
    <t>Source: National Examination Board, 2021</t>
  </si>
  <si>
    <t xml:space="preserve">*Letter grading system started from the academic year 2015 in technical  line and from the academic year 2016 in general line </t>
  </si>
  <si>
    <t xml:space="preserve">  Details of students Appeared and passed in Secondary Education Examination, Regular SEE (SLC examination)</t>
  </si>
  <si>
    <t>Grade 11</t>
  </si>
  <si>
    <t>Grade 12</t>
  </si>
  <si>
    <t>Boys</t>
  </si>
  <si>
    <t>Girls</t>
  </si>
  <si>
    <t>2017*</t>
  </si>
  <si>
    <t>Conducted from Schools</t>
  </si>
  <si>
    <t>*Letter grading system started in grade 11 and grade 12 from the academic year 2017 and 2018, respectively.</t>
  </si>
  <si>
    <t>Source: National Examination Board, 2022</t>
  </si>
  <si>
    <t xml:space="preserve"> Number of students appeared and passed in annual examination in grade 11 and 12 </t>
  </si>
  <si>
    <t>(Students number in thousand)</t>
  </si>
  <si>
    <t>Basic level(1-5)</t>
  </si>
  <si>
    <t>Basic Level(6-8)</t>
  </si>
  <si>
    <t>Secondary Level(9-10)</t>
  </si>
  <si>
    <t>Secondary(11-12)</t>
  </si>
  <si>
    <t>Schools</t>
  </si>
  <si>
    <t>Students</t>
  </si>
  <si>
    <t>Students*</t>
  </si>
  <si>
    <t xml:space="preserve"> Number of Basic and Secondary Schools and Students </t>
  </si>
  <si>
    <t>Source: Education and Human Resource Development Center, 2022                     * Students number of secondary level(11-12) is only appeared students in examination</t>
  </si>
  <si>
    <t>University</t>
  </si>
  <si>
    <t>Colleges</t>
  </si>
  <si>
    <t>Number of Students</t>
  </si>
  <si>
    <t>Constituent</t>
  </si>
  <si>
    <t>Affiliated</t>
  </si>
  <si>
    <t>Tribhuvan University</t>
  </si>
  <si>
    <t>Kathmandu University</t>
  </si>
  <si>
    <t>Purbanchal University</t>
  </si>
  <si>
    <t>Nepal Sanskrit University</t>
  </si>
  <si>
    <t>Pokhara University</t>
  </si>
  <si>
    <t>Lumbini Buddha University</t>
  </si>
  <si>
    <t>Agriculture and Forestry University</t>
  </si>
  <si>
    <t xml:space="preserve">Far Western University </t>
  </si>
  <si>
    <t>Mid-Western University</t>
  </si>
  <si>
    <t>B.P. Koirala Institute of Health Science</t>
  </si>
  <si>
    <t>Karnali Academy of Health Science</t>
  </si>
  <si>
    <t>–</t>
  </si>
  <si>
    <t>National Academy of Medical Sciences</t>
  </si>
  <si>
    <t>Patan Academy of Health Science</t>
  </si>
  <si>
    <t>Pokhara Academcy of Health Science</t>
  </si>
  <si>
    <t>Rapti Academy of Health Science</t>
  </si>
  <si>
    <t>Source: Ministry of Education, Science and Technology, 2021</t>
  </si>
  <si>
    <t xml:space="preserve">Number of Students and Colleges Under Different Universities </t>
  </si>
  <si>
    <t>Madan Bhandari Science and Technical University Infrastructure Development Committee</t>
  </si>
  <si>
    <t>Mdan Bhandari Industrial Infrastructure Development Committee</t>
  </si>
  <si>
    <t>Vidusee Yogmaya University Infrastructure Development Committee</t>
  </si>
  <si>
    <t>Nepal University Infrasuructure Committee</t>
  </si>
  <si>
    <t xml:space="preserve">School Types by Secotral Distribution   </t>
  </si>
  <si>
    <t>Academic Year 2000</t>
  </si>
  <si>
    <t>Academic Year 2001</t>
  </si>
  <si>
    <t>Academic Year 2002</t>
  </si>
  <si>
    <t>Academic Year 2003</t>
  </si>
  <si>
    <t>Academic Year 2005</t>
  </si>
  <si>
    <t>Academic Year 2006</t>
  </si>
  <si>
    <t>Teachers</t>
  </si>
  <si>
    <t>NEPAL</t>
  </si>
  <si>
    <t>PUBLIC</t>
  </si>
  <si>
    <t>COMMUNITY</t>
  </si>
  <si>
    <t xml:space="preserve">PRIVATE </t>
  </si>
  <si>
    <t xml:space="preserve">Eastern Region </t>
  </si>
  <si>
    <t xml:space="preserve">        a. Public</t>
  </si>
  <si>
    <t xml:space="preserve">        b. Community</t>
  </si>
  <si>
    <t xml:space="preserve">        c. Private </t>
  </si>
  <si>
    <t>Central Region</t>
  </si>
  <si>
    <t>Western Region</t>
  </si>
  <si>
    <t>Mid-Western Region</t>
  </si>
  <si>
    <t>Far-Western Region</t>
  </si>
  <si>
    <t xml:space="preserve">        a.  Public</t>
  </si>
  <si>
    <t xml:space="preserve">        c.  Private </t>
  </si>
  <si>
    <t>Contd..</t>
  </si>
  <si>
    <t>Academic Year 2007</t>
  </si>
  <si>
    <t>Academic Year 2008</t>
  </si>
  <si>
    <t>Academic Year 2009</t>
  </si>
  <si>
    <t>Academic Year 2010</t>
  </si>
  <si>
    <t>Academic Year 2011</t>
  </si>
  <si>
    <t>Academic Year 2012</t>
  </si>
  <si>
    <t>Academic Year 2013</t>
  </si>
  <si>
    <t>Academic Year 2014</t>
  </si>
  <si>
    <t>Fiscal Year</t>
  </si>
  <si>
    <t xml:space="preserve">Additional Child Development Center (Number) </t>
  </si>
  <si>
    <t>Total Child development Center (Number)</t>
  </si>
  <si>
    <t>Beneficiary Children (Number)</t>
  </si>
  <si>
    <t>Gross Enrollment rate of Early Child Development</t>
  </si>
  <si>
    <t>Percent of new enrollment in grade 1 with experience of pre-primary education</t>
  </si>
  <si>
    <t>आर्थिक वर्ष</t>
  </si>
  <si>
    <t>विद्यार्थी प्रतिशत</t>
  </si>
  <si>
    <t>०७२/७३</t>
  </si>
  <si>
    <t>०७३/७४</t>
  </si>
  <si>
    <t>०७४/७५</t>
  </si>
  <si>
    <t>०७५/७६</t>
  </si>
  <si>
    <t>०७6/७7</t>
  </si>
  <si>
    <t>2020/21*</t>
  </si>
  <si>
    <t xml:space="preserve"> Status of Early Childhood Education</t>
  </si>
  <si>
    <t>Source: Education and Humand Resource Development Center , 2021</t>
  </si>
  <si>
    <t xml:space="preserve"> Sectoral Distribution of Primary (1-5) Schools, Students and Teachers Under Public, Community and Private Sector (Discontinued)</t>
  </si>
  <si>
    <t>Sectoral Distribution of Lower Secondary (6-8) Schools, Students and Teachers Under Public, Community and Private Sector(Discontinued)</t>
  </si>
  <si>
    <t>Sectoral Distribution of Secondary (9-10) Schools, Students and Teachers Under Public, Community and Private Sector (Discontinued)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</si>
</sst>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00439]0"/>
    <numFmt numFmtId="165" formatCode="[$-4000439]0.#"/>
  </numFmts>
  <fonts count="38">
    <font>
      <sz val="12"/>
      <name val="Dev - Ex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Dev - Exl"/>
    </font>
    <font>
      <b/>
      <sz val="15"/>
      <name val="Garamond"/>
      <family val="1"/>
    </font>
    <font>
      <b/>
      <sz val="12"/>
      <name val="Garamond"/>
      <family val="1"/>
    </font>
    <font>
      <sz val="10"/>
      <name val="Garamond"/>
      <family val="1"/>
    </font>
    <font>
      <sz val="12"/>
      <name val="Garamond"/>
      <family val="1"/>
    </font>
    <font>
      <b/>
      <sz val="11"/>
      <name val="Garamond"/>
      <family val="1"/>
    </font>
    <font>
      <sz val="11"/>
      <name val="Times New Roman"/>
      <family val="1"/>
    </font>
    <font>
      <sz val="11"/>
      <name val="Dev - Exl"/>
    </font>
    <font>
      <sz val="9"/>
      <name val="Times New Roman"/>
      <family val="1"/>
    </font>
    <font>
      <b/>
      <sz val="10"/>
      <name val="Garamond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name val="Preeti"/>
    </font>
    <font>
      <sz val="20"/>
      <name val="Times New Roman"/>
      <family val="1"/>
    </font>
    <font>
      <sz val="10"/>
      <name val="Dev - Exl"/>
    </font>
    <font>
      <b/>
      <sz val="10"/>
      <name val="Times New Roman"/>
      <family val="1"/>
    </font>
    <font>
      <b/>
      <sz val="10"/>
      <name val="Dev - Exl"/>
    </font>
    <font>
      <sz val="10"/>
      <name val="Fontasy Himali"/>
      <family val="5"/>
    </font>
    <font>
      <b/>
      <sz val="9"/>
      <name val="Fontasy Himali"/>
      <family val="5"/>
    </font>
    <font>
      <sz val="10"/>
      <name val="Arial"/>
      <family val="2"/>
    </font>
    <font>
      <b/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i/>
      <sz val="8"/>
      <name val="Times New Roman"/>
      <family val="1"/>
    </font>
    <font>
      <sz val="12"/>
      <color rgb="FFC00000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9"/>
      <name val="Preeti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69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" fontId="14" fillId="0" borderId="8" xfId="0" applyNumberFormat="1" applyFont="1" applyFill="1" applyBorder="1" applyAlignment="1">
      <alignment horizontal="center" vertical="center"/>
    </xf>
    <xf numFmtId="0" fontId="15" fillId="0" borderId="0" xfId="0" applyFont="1" applyBorder="1" applyAlignment="1"/>
    <xf numFmtId="0" fontId="16" fillId="0" borderId="0" xfId="0" applyFont="1" applyBorder="1" applyAlignment="1"/>
    <xf numFmtId="0" fontId="18" fillId="0" borderId="0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right" vertical="center"/>
    </xf>
    <xf numFmtId="0" fontId="19" fillId="2" borderId="1" xfId="1" applyFont="1" applyFill="1" applyBorder="1"/>
    <xf numFmtId="0" fontId="19" fillId="2" borderId="1" xfId="1" applyFont="1" applyFill="1" applyBorder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1" fontId="14" fillId="0" borderId="1" xfId="0" applyNumberFormat="1" applyFont="1" applyBorder="1" applyAlignment="1">
      <alignment horizontal="right"/>
    </xf>
    <xf numFmtId="1" fontId="14" fillId="0" borderId="1" xfId="0" applyNumberFormat="1" applyFont="1" applyBorder="1"/>
    <xf numFmtId="1" fontId="14" fillId="0" borderId="1" xfId="0" applyNumberFormat="1" applyFont="1" applyFill="1" applyBorder="1"/>
    <xf numFmtId="0" fontId="14" fillId="0" borderId="1" xfId="0" applyNumberFormat="1" applyFont="1" applyBorder="1"/>
    <xf numFmtId="0" fontId="14" fillId="0" borderId="1" xfId="2" applyFont="1" applyBorder="1"/>
    <xf numFmtId="1" fontId="14" fillId="0" borderId="1" xfId="0" quotePrefix="1" applyNumberFormat="1" applyFont="1" applyBorder="1" applyAlignment="1">
      <alignment horizontal="right"/>
    </xf>
    <xf numFmtId="0" fontId="14" fillId="0" borderId="1" xfId="0" quotePrefix="1" applyNumberFormat="1" applyFont="1" applyBorder="1" applyAlignment="1">
      <alignment horizontal="right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2" applyFont="1" applyBorder="1" applyAlignment="1">
      <alignment horizontal="right" vertical="center"/>
    </xf>
    <xf numFmtId="0" fontId="14" fillId="2" borderId="1" xfId="2" applyFont="1" applyFill="1" applyBorder="1" applyAlignment="1">
      <alignment vertical="center"/>
    </xf>
    <xf numFmtId="0" fontId="14" fillId="0" borderId="1" xfId="0" quotePrefix="1" applyFont="1" applyBorder="1" applyAlignment="1">
      <alignment horizontal="left"/>
    </xf>
    <xf numFmtId="0" fontId="14" fillId="0" borderId="1" xfId="0" applyNumberFormat="1" applyFont="1" applyBorder="1" applyAlignment="1">
      <alignment horizontal="right"/>
    </xf>
    <xf numFmtId="0" fontId="19" fillId="0" borderId="1" xfId="0" applyFont="1" applyBorder="1"/>
    <xf numFmtId="1" fontId="19" fillId="0" borderId="1" xfId="0" applyNumberFormat="1" applyFont="1" applyBorder="1" applyAlignment="1">
      <alignment horizontal="right"/>
    </xf>
    <xf numFmtId="0" fontId="19" fillId="0" borderId="1" xfId="0" applyNumberFormat="1" applyFont="1" applyBorder="1" applyAlignment="1">
      <alignment horizontal="right"/>
    </xf>
    <xf numFmtId="1" fontId="19" fillId="0" borderId="1" xfId="0" quotePrefix="1" applyNumberFormat="1" applyFont="1" applyBorder="1" applyAlignment="1">
      <alignment horizontal="right"/>
    </xf>
    <xf numFmtId="1" fontId="19" fillId="0" borderId="1" xfId="0" applyNumberFormat="1" applyFont="1" applyBorder="1"/>
    <xf numFmtId="1" fontId="19" fillId="0" borderId="1" xfId="0" applyNumberFormat="1" applyFont="1" applyFill="1" applyBorder="1" applyAlignment="1">
      <alignment horizontal="center" vertical="center"/>
    </xf>
    <xf numFmtId="0" fontId="19" fillId="0" borderId="1" xfId="2" applyFont="1" applyBorder="1" applyAlignment="1">
      <alignment horizontal="right" vertical="center"/>
    </xf>
    <xf numFmtId="0" fontId="19" fillId="2" borderId="1" xfId="2" applyFont="1" applyFill="1" applyBorder="1" applyAlignment="1">
      <alignment vertical="center"/>
    </xf>
    <xf numFmtId="1" fontId="14" fillId="0" borderId="1" xfId="0" quotePrefix="1" applyNumberFormat="1" applyFont="1" applyFill="1" applyBorder="1" applyAlignment="1">
      <alignment horizontal="center" vertical="center"/>
    </xf>
    <xf numFmtId="0" fontId="20" fillId="0" borderId="0" xfId="0" applyFont="1"/>
    <xf numFmtId="1" fontId="14" fillId="0" borderId="1" xfId="0" applyNumberFormat="1" applyFont="1" applyFill="1" applyBorder="1" applyAlignment="1">
      <alignment horizontal="right"/>
    </xf>
    <xf numFmtId="1" fontId="14" fillId="0" borderId="1" xfId="2" applyNumberFormat="1" applyFont="1" applyBorder="1" applyAlignment="1">
      <alignment vertical="center"/>
    </xf>
    <xf numFmtId="0" fontId="14" fillId="2" borderId="1" xfId="2" applyFont="1" applyFill="1" applyBorder="1"/>
    <xf numFmtId="1" fontId="14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right" vertical="top"/>
    </xf>
    <xf numFmtId="1" fontId="19" fillId="0" borderId="1" xfId="1" applyNumberFormat="1" applyFont="1" applyBorder="1" applyAlignment="1">
      <alignment horizontal="left" vertical="center" wrapText="1"/>
    </xf>
    <xf numFmtId="164" fontId="19" fillId="0" borderId="1" xfId="2" applyNumberFormat="1" applyFont="1" applyBorder="1" applyAlignment="1">
      <alignment horizontal="center" vertical="center"/>
    </xf>
    <xf numFmtId="1" fontId="19" fillId="0" borderId="1" xfId="1" applyNumberFormat="1" applyFont="1" applyBorder="1"/>
    <xf numFmtId="0" fontId="19" fillId="0" borderId="1" xfId="2" applyFont="1" applyBorder="1" applyAlignment="1">
      <alignment horizontal="right"/>
    </xf>
    <xf numFmtId="0" fontId="19" fillId="2" borderId="1" xfId="2" applyFont="1" applyFill="1" applyBorder="1"/>
    <xf numFmtId="0" fontId="19" fillId="0" borderId="1" xfId="2" applyFont="1" applyBorder="1"/>
    <xf numFmtId="1" fontId="14" fillId="0" borderId="1" xfId="1" applyNumberFormat="1" applyFont="1" applyBorder="1" applyAlignment="1">
      <alignment horizontal="left" vertical="center" wrapText="1"/>
    </xf>
    <xf numFmtId="164" fontId="14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right"/>
    </xf>
    <xf numFmtId="0" fontId="19" fillId="0" borderId="1" xfId="3" applyFont="1" applyBorder="1" applyAlignment="1">
      <alignment horizontal="left" vertical="top" wrapText="1"/>
    </xf>
    <xf numFmtId="0" fontId="14" fillId="0" borderId="1" xfId="3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7" fillId="0" borderId="0" xfId="0" quotePrefix="1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0" fontId="5" fillId="0" borderId="0" xfId="0" applyFont="1" applyAlignment="1"/>
    <xf numFmtId="0" fontId="6" fillId="0" borderId="0" xfId="0" applyFont="1" applyAlignment="1"/>
    <xf numFmtId="0" fontId="17" fillId="0" borderId="0" xfId="0" applyFont="1" applyBorder="1" applyAlignment="1">
      <alignment vertical="center"/>
    </xf>
    <xf numFmtId="1" fontId="19" fillId="0" borderId="1" xfId="1" applyNumberFormat="1" applyFont="1" applyBorder="1" applyAlignment="1">
      <alignment vertical="center"/>
    </xf>
    <xf numFmtId="1" fontId="14" fillId="0" borderId="1" xfId="0" applyNumberFormat="1" applyFont="1" applyBorder="1" applyAlignment="1">
      <alignment horizontal="center" vertical="center"/>
    </xf>
    <xf numFmtId="0" fontId="15" fillId="0" borderId="0" xfId="4" applyFont="1" applyAlignment="1">
      <alignment vertical="center"/>
    </xf>
    <xf numFmtId="0" fontId="24" fillId="2" borderId="1" xfId="4" applyFont="1" applyFill="1" applyBorder="1" applyAlignment="1">
      <alignment horizontal="center" vertical="center"/>
    </xf>
    <xf numFmtId="0" fontId="15" fillId="0" borderId="0" xfId="0" applyFont="1"/>
    <xf numFmtId="0" fontId="15" fillId="0" borderId="0" xfId="4" applyFont="1"/>
    <xf numFmtId="0" fontId="15" fillId="0" borderId="1" xfId="4" applyFont="1" applyBorder="1" applyAlignment="1">
      <alignment horizontal="center" vertical="center"/>
    </xf>
    <xf numFmtId="0" fontId="15" fillId="0" borderId="1" xfId="4" applyFont="1" applyBorder="1" applyAlignment="1">
      <alignment horizontal="right" vertical="center"/>
    </xf>
    <xf numFmtId="0" fontId="25" fillId="0" borderId="0" xfId="0" applyFont="1" applyAlignment="1">
      <alignment horizontal="right" vertical="top" wrapText="1"/>
    </xf>
    <xf numFmtId="0" fontId="15" fillId="0" borderId="1" xfId="4" applyFont="1" applyBorder="1"/>
    <xf numFmtId="0" fontId="10" fillId="0" borderId="0" xfId="5" applyFont="1"/>
    <xf numFmtId="0" fontId="24" fillId="0" borderId="1" xfId="5" applyFont="1" applyBorder="1" applyAlignment="1">
      <alignment horizontal="center" vertical="center"/>
    </xf>
    <xf numFmtId="0" fontId="10" fillId="0" borderId="0" xfId="5" applyFont="1" applyAlignment="1">
      <alignment vertical="center"/>
    </xf>
    <xf numFmtId="0" fontId="14" fillId="0" borderId="1" xfId="5" applyFont="1" applyBorder="1" applyAlignment="1">
      <alignment horizontal="right" vertical="center"/>
    </xf>
    <xf numFmtId="10" fontId="14" fillId="0" borderId="1" xfId="5" applyNumberFormat="1" applyFont="1" applyBorder="1" applyAlignment="1">
      <alignment horizontal="right" vertical="center"/>
    </xf>
    <xf numFmtId="164" fontId="10" fillId="0" borderId="0" xfId="5" applyNumberFormat="1" applyFont="1"/>
    <xf numFmtId="3" fontId="14" fillId="0" borderId="0" xfId="0" applyNumberFormat="1" applyFont="1" applyAlignment="1">
      <alignment horizontal="center"/>
    </xf>
    <xf numFmtId="10" fontId="14" fillId="0" borderId="1" xfId="0" applyNumberFormat="1" applyFont="1" applyBorder="1" applyAlignment="1">
      <alignment horizontal="right" vertical="center"/>
    </xf>
    <xf numFmtId="0" fontId="15" fillId="0" borderId="1" xfId="6" applyFont="1" applyBorder="1" applyAlignment="1">
      <alignment horizontal="center" vertical="center"/>
    </xf>
    <xf numFmtId="0" fontId="25" fillId="0" borderId="0" xfId="5" applyFont="1" applyAlignment="1">
      <alignment vertical="top"/>
    </xf>
    <xf numFmtId="0" fontId="15" fillId="0" borderId="9" xfId="6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right" vertical="center"/>
    </xf>
    <xf numFmtId="0" fontId="14" fillId="0" borderId="9" xfId="5" applyFont="1" applyBorder="1" applyAlignment="1">
      <alignment horizontal="right" vertical="center"/>
    </xf>
    <xf numFmtId="10" fontId="14" fillId="0" borderId="9" xfId="0" applyNumberFormat="1" applyFont="1" applyBorder="1" applyAlignment="1">
      <alignment horizontal="right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4" fillId="2" borderId="1" xfId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5" fillId="0" borderId="12" xfId="1" applyFont="1" applyBorder="1" applyAlignment="1">
      <alignment horizontal="center" vertical="center"/>
    </xf>
    <xf numFmtId="0" fontId="15" fillId="0" borderId="12" xfId="1" applyFont="1" applyBorder="1" applyAlignment="1">
      <alignment horizontal="right" vertical="center"/>
    </xf>
    <xf numFmtId="164" fontId="15" fillId="0" borderId="0" xfId="0" applyNumberFormat="1" applyFont="1" applyAlignment="1">
      <alignment horizontal="right"/>
    </xf>
    <xf numFmtId="164" fontId="29" fillId="0" borderId="0" xfId="0" applyNumberFormat="1" applyFont="1"/>
    <xf numFmtId="1" fontId="29" fillId="0" borderId="0" xfId="0" applyNumberFormat="1" applyFont="1"/>
    <xf numFmtId="0" fontId="15" fillId="0" borderId="12" xfId="1" applyFont="1" applyBorder="1" applyAlignment="1">
      <alignment horizontal="center"/>
    </xf>
    <xf numFmtId="0" fontId="31" fillId="0" borderId="0" xfId="0" applyFont="1"/>
    <xf numFmtId="0" fontId="15" fillId="2" borderId="1" xfId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15" fillId="2" borderId="9" xfId="1" applyFont="1" applyFill="1" applyBorder="1" applyAlignment="1">
      <alignment horizontal="center"/>
    </xf>
    <xf numFmtId="0" fontId="15" fillId="0" borderId="9" xfId="1" applyFont="1" applyBorder="1" applyAlignment="1">
      <alignment horizontal="right" vertical="center"/>
    </xf>
    <xf numFmtId="0" fontId="15" fillId="0" borderId="0" xfId="5" applyFont="1"/>
    <xf numFmtId="0" fontId="24" fillId="0" borderId="1" xfId="7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15" fillId="0" borderId="1" xfId="7" applyFont="1" applyBorder="1" applyAlignment="1">
      <alignment vertical="center" wrapText="1"/>
    </xf>
    <xf numFmtId="0" fontId="15" fillId="0" borderId="1" xfId="5" applyFont="1" applyBorder="1" applyAlignment="1">
      <alignment vertical="center"/>
    </xf>
    <xf numFmtId="0" fontId="15" fillId="0" borderId="12" xfId="7" applyFont="1" applyBorder="1" applyAlignment="1">
      <alignment vertical="center" wrapText="1"/>
    </xf>
    <xf numFmtId="0" fontId="24" fillId="0" borderId="1" xfId="5" applyFont="1" applyBorder="1" applyAlignment="1">
      <alignment vertical="center"/>
    </xf>
    <xf numFmtId="1" fontId="15" fillId="0" borderId="0" xfId="0" applyNumberFormat="1" applyFont="1" applyAlignment="1">
      <alignment horizontal="left" vertical="center"/>
    </xf>
    <xf numFmtId="0" fontId="10" fillId="0" borderId="1" xfId="5" applyFont="1" applyBorder="1"/>
    <xf numFmtId="0" fontId="34" fillId="0" borderId="0" xfId="0" applyFont="1"/>
    <xf numFmtId="0" fontId="14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/>
    </xf>
    <xf numFmtId="1" fontId="19" fillId="0" borderId="1" xfId="0" applyNumberFormat="1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1" fontId="14" fillId="0" borderId="25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5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top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23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" fontId="12" fillId="0" borderId="25" xfId="0" applyNumberFormat="1" applyFont="1" applyBorder="1" applyAlignment="1">
      <alignment horizontal="center" vertical="center"/>
    </xf>
    <xf numFmtId="1" fontId="12" fillId="0" borderId="26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1" fontId="32" fillId="0" borderId="1" xfId="0" applyNumberFormat="1" applyFont="1" applyBorder="1" applyAlignment="1">
      <alignment horizontal="center"/>
    </xf>
    <xf numFmtId="1" fontId="32" fillId="0" borderId="23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0" fontId="13" fillId="0" borderId="2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1" fontId="12" fillId="0" borderId="25" xfId="0" applyNumberFormat="1" applyFont="1" applyBorder="1" applyAlignment="1">
      <alignment horizontal="center"/>
    </xf>
    <xf numFmtId="1" fontId="12" fillId="0" borderId="26" xfId="0" applyNumberFormat="1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7" fillId="0" borderId="0" xfId="0" applyFont="1" applyAlignment="1">
      <alignment horizontal="center" vertical="top"/>
    </xf>
    <xf numFmtId="0" fontId="36" fillId="0" borderId="0" xfId="8" applyFont="1"/>
    <xf numFmtId="0" fontId="14" fillId="0" borderId="1" xfId="9" applyFont="1" applyBorder="1" applyAlignment="1">
      <alignment horizontal="center" vertical="center" wrapText="1"/>
    </xf>
    <xf numFmtId="0" fontId="36" fillId="0" borderId="1" xfId="8" applyFont="1" applyBorder="1" applyAlignment="1">
      <alignment vertical="center"/>
    </xf>
    <xf numFmtId="0" fontId="12" fillId="0" borderId="1" xfId="8" applyFont="1" applyBorder="1" applyAlignment="1">
      <alignment horizontal="center" vertical="center" wrapText="1"/>
    </xf>
    <xf numFmtId="165" fontId="12" fillId="0" borderId="1" xfId="8" applyNumberFormat="1" applyFont="1" applyBorder="1" applyAlignment="1">
      <alignment horizontal="center" vertical="center" wrapText="1"/>
    </xf>
    <xf numFmtId="0" fontId="37" fillId="0" borderId="0" xfId="8" applyFont="1"/>
    <xf numFmtId="0" fontId="12" fillId="2" borderId="1" xfId="8" applyFont="1" applyFill="1" applyBorder="1" applyAlignment="1">
      <alignment horizontal="center" vertical="center" wrapText="1"/>
    </xf>
    <xf numFmtId="165" fontId="12" fillId="2" borderId="1" xfId="8" applyNumberFormat="1" applyFont="1" applyFill="1" applyBorder="1" applyAlignment="1">
      <alignment horizontal="center" vertical="center" wrapText="1"/>
    </xf>
    <xf numFmtId="0" fontId="12" fillId="2" borderId="0" xfId="8" applyFont="1" applyFill="1" applyAlignment="1">
      <alignment horizontal="center" vertical="center" wrapText="1"/>
    </xf>
    <xf numFmtId="165" fontId="12" fillId="2" borderId="0" xfId="8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9" fillId="0" borderId="1" xfId="2" applyNumberFormat="1" applyFont="1" applyBorder="1" applyAlignment="1">
      <alignment horizontal="left" vertical="center"/>
    </xf>
    <xf numFmtId="0" fontId="19" fillId="2" borderId="10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" fontId="19" fillId="0" borderId="1" xfId="2" applyNumberFormat="1" applyFont="1" applyBorder="1" applyAlignment="1">
      <alignment horizontal="left" vertical="center" wrapText="1"/>
    </xf>
    <xf numFmtId="0" fontId="14" fillId="0" borderId="1" xfId="2" applyFont="1" applyBorder="1" applyAlignment="1">
      <alignment horizontal="right" vertical="center"/>
    </xf>
    <xf numFmtId="1" fontId="19" fillId="0" borderId="1" xfId="2" applyNumberFormat="1" applyFont="1" applyBorder="1" applyAlignment="1">
      <alignment horizontal="center" vertical="center" wrapText="1"/>
    </xf>
    <xf numFmtId="0" fontId="19" fillId="0" borderId="11" xfId="4" applyFont="1" applyBorder="1" applyAlignment="1">
      <alignment horizontal="center" vertical="center" wrapText="1"/>
    </xf>
    <xf numFmtId="0" fontId="27" fillId="0" borderId="1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top"/>
    </xf>
    <xf numFmtId="0" fontId="14" fillId="0" borderId="1" xfId="5" applyFont="1" applyBorder="1" applyAlignment="1">
      <alignment horizontal="right" vertical="center"/>
    </xf>
    <xf numFmtId="0" fontId="15" fillId="0" borderId="1" xfId="6" applyFont="1" applyBorder="1" applyAlignment="1">
      <alignment horizontal="center" vertical="center"/>
    </xf>
    <xf numFmtId="164" fontId="14" fillId="0" borderId="12" xfId="0" applyNumberFormat="1" applyFont="1" applyBorder="1" applyAlignment="1">
      <alignment horizontal="right" vertical="center"/>
    </xf>
    <xf numFmtId="164" fontId="14" fillId="0" borderId="18" xfId="0" applyNumberFormat="1" applyFont="1" applyBorder="1" applyAlignment="1">
      <alignment horizontal="right" vertical="center"/>
    </xf>
    <xf numFmtId="164" fontId="14" fillId="0" borderId="13" xfId="0" applyNumberFormat="1" applyFont="1" applyBorder="1" applyAlignment="1">
      <alignment horizontal="right" vertical="center"/>
    </xf>
    <xf numFmtId="10" fontId="14" fillId="0" borderId="12" xfId="0" applyNumberFormat="1" applyFont="1" applyBorder="1" applyAlignment="1">
      <alignment horizontal="right" vertical="center"/>
    </xf>
    <xf numFmtId="10" fontId="14" fillId="0" borderId="18" xfId="0" applyNumberFormat="1" applyFont="1" applyBorder="1" applyAlignment="1">
      <alignment horizontal="right" vertical="center"/>
    </xf>
    <xf numFmtId="10" fontId="14" fillId="0" borderId="13" xfId="0" applyNumberFormat="1" applyFont="1" applyBorder="1" applyAlignment="1">
      <alignment horizontal="right" vertical="center"/>
    </xf>
    <xf numFmtId="0" fontId="14" fillId="0" borderId="9" xfId="5" applyFont="1" applyBorder="1" applyAlignment="1">
      <alignment horizontal="left" vertical="center" wrapText="1"/>
    </xf>
    <xf numFmtId="164" fontId="14" fillId="0" borderId="9" xfId="5" applyNumberFormat="1" applyFont="1" applyBorder="1" applyAlignment="1">
      <alignment horizontal="right" vertical="center" wrapText="1"/>
    </xf>
    <xf numFmtId="10" fontId="14" fillId="0" borderId="12" xfId="5" applyNumberFormat="1" applyFont="1" applyBorder="1" applyAlignment="1">
      <alignment horizontal="right" vertical="center"/>
    </xf>
    <xf numFmtId="10" fontId="14" fillId="0" borderId="18" xfId="5" applyNumberFormat="1" applyFont="1" applyBorder="1" applyAlignment="1">
      <alignment horizontal="right" vertical="center"/>
    </xf>
    <xf numFmtId="10" fontId="14" fillId="0" borderId="13" xfId="5" applyNumberFormat="1" applyFont="1" applyBorder="1" applyAlignment="1">
      <alignment horizontal="right" vertical="center"/>
    </xf>
    <xf numFmtId="10" fontId="14" fillId="0" borderId="14" xfId="5" applyNumberFormat="1" applyFont="1" applyBorder="1" applyAlignment="1">
      <alignment horizontal="right" vertical="center"/>
    </xf>
    <xf numFmtId="10" fontId="14" fillId="0" borderId="9" xfId="5" applyNumberFormat="1" applyFont="1" applyBorder="1" applyAlignment="1">
      <alignment horizontal="right" vertical="center"/>
    </xf>
    <xf numFmtId="10" fontId="14" fillId="0" borderId="15" xfId="5" applyNumberFormat="1" applyFont="1" applyBorder="1" applyAlignment="1">
      <alignment horizontal="right" vertical="center"/>
    </xf>
    <xf numFmtId="10" fontId="14" fillId="0" borderId="16" xfId="5" applyNumberFormat="1" applyFont="1" applyBorder="1" applyAlignment="1">
      <alignment horizontal="right" vertical="center"/>
    </xf>
    <xf numFmtId="10" fontId="14" fillId="0" borderId="11" xfId="5" applyNumberFormat="1" applyFont="1" applyBorder="1" applyAlignment="1">
      <alignment horizontal="right" vertical="center"/>
    </xf>
    <xf numFmtId="10" fontId="14" fillId="0" borderId="17" xfId="5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right"/>
    </xf>
    <xf numFmtId="0" fontId="24" fillId="2" borderId="1" xfId="1" applyFont="1" applyFill="1" applyBorder="1" applyAlignment="1">
      <alignment horizontal="center" vertical="center" wrapText="1"/>
    </xf>
    <xf numFmtId="0" fontId="24" fillId="2" borderId="12" xfId="1" applyFont="1" applyFill="1" applyBorder="1" applyAlignment="1">
      <alignment horizontal="center" vertical="center"/>
    </xf>
    <xf numFmtId="0" fontId="24" fillId="2" borderId="13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0" borderId="11" xfId="5" applyFont="1" applyBorder="1" applyAlignment="1">
      <alignment horizontal="center" vertical="center"/>
    </xf>
    <xf numFmtId="0" fontId="24" fillId="0" borderId="0" xfId="5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2" fillId="2" borderId="0" xfId="8" applyFont="1" applyFill="1" applyAlignment="1">
      <alignment horizontal="left" vertical="center" wrapText="1"/>
    </xf>
    <xf numFmtId="0" fontId="33" fillId="0" borderId="11" xfId="8" applyFont="1" applyBorder="1" applyAlignment="1">
      <alignment horizontal="center" vertical="top" wrapText="1"/>
    </xf>
    <xf numFmtId="0" fontId="19" fillId="0" borderId="1" xfId="9" applyFont="1" applyBorder="1" applyAlignment="1">
      <alignment horizontal="center" vertical="center" wrapText="1"/>
    </xf>
    <xf numFmtId="0" fontId="19" fillId="0" borderId="31" xfId="9" applyFont="1" applyBorder="1" applyAlignment="1">
      <alignment horizontal="center" vertical="center" wrapText="1"/>
    </xf>
    <xf numFmtId="0" fontId="19" fillId="0" borderId="32" xfId="9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/>
    </xf>
    <xf numFmtId="0" fontId="25" fillId="0" borderId="0" xfId="0" applyFont="1" applyFill="1"/>
    <xf numFmtId="0" fontId="29" fillId="0" borderId="0" xfId="0" applyFont="1" applyFill="1"/>
    <xf numFmtId="0" fontId="15" fillId="0" borderId="1" xfId="4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horizontal="right" vertical="center"/>
    </xf>
    <xf numFmtId="164" fontId="15" fillId="0" borderId="12" xfId="4" applyNumberFormat="1" applyFont="1" applyFill="1" applyBorder="1" applyAlignment="1">
      <alignment horizontal="left" vertical="center"/>
    </xf>
    <xf numFmtId="164" fontId="15" fillId="0" borderId="13" xfId="4" applyNumberFormat="1" applyFont="1" applyFill="1" applyBorder="1" applyAlignment="1">
      <alignment horizontal="left" vertical="center"/>
    </xf>
    <xf numFmtId="164" fontId="26" fillId="0" borderId="0" xfId="4" applyNumberFormat="1" applyFont="1" applyFill="1" applyAlignment="1">
      <alignment horizontal="left" vertical="center"/>
    </xf>
    <xf numFmtId="164" fontId="26" fillId="0" borderId="0" xfId="4" applyNumberFormat="1" applyFont="1" applyFill="1" applyAlignment="1">
      <alignment horizontal="center" vertical="center"/>
    </xf>
    <xf numFmtId="164" fontId="26" fillId="0" borderId="0" xfId="0" applyNumberFormat="1" applyFont="1" applyFill="1" applyAlignment="1">
      <alignment horizontal="center" vertical="center"/>
    </xf>
    <xf numFmtId="164" fontId="26" fillId="0" borderId="0" xfId="4" applyNumberFormat="1" applyFont="1" applyFill="1" applyAlignment="1">
      <alignment horizontal="left" vertical="center"/>
    </xf>
  </cellXfs>
  <cellStyles count="10">
    <cellStyle name="Normal" xfId="0" builtinId="0"/>
    <cellStyle name="Normal 2 2" xfId="2"/>
    <cellStyle name="Normal 2 53" xfId="1"/>
    <cellStyle name="Normal 3" xfId="5"/>
    <cellStyle name="Normal 3 15" xfId="6"/>
    <cellStyle name="Normal 3 15 2" xfId="9"/>
    <cellStyle name="Normal 3 2" xfId="8"/>
    <cellStyle name="Normal 3 2 2" xfId="3"/>
    <cellStyle name="Normal 3 2 2 2" xfId="7"/>
    <cellStyle name="Normal_12_3 Tabl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54"/>
  <sheetViews>
    <sheetView showGridLines="0" tabSelected="1" topLeftCell="A49" zoomScale="115" zoomScaleNormal="115" workbookViewId="0">
      <selection activeCell="L44" sqref="L44"/>
    </sheetView>
  </sheetViews>
  <sheetFormatPr defaultRowHeight="15"/>
  <cols>
    <col min="1" max="1" width="12.6640625" customWidth="1"/>
    <col min="2" max="2" width="8" customWidth="1"/>
    <col min="3" max="3" width="8.21875" customWidth="1"/>
    <col min="4" max="4" width="8.44140625" customWidth="1"/>
    <col min="5" max="5" width="8" customWidth="1"/>
    <col min="6" max="6" width="8.21875" customWidth="1"/>
  </cols>
  <sheetData>
    <row r="1" spans="1:9" ht="19.5">
      <c r="A1" s="86" t="s">
        <v>229</v>
      </c>
      <c r="B1" s="86"/>
      <c r="C1" s="86"/>
      <c r="D1" s="86"/>
      <c r="E1" s="86"/>
      <c r="F1" s="86"/>
      <c r="G1" s="86"/>
    </row>
    <row r="2" spans="1:9" ht="15.75">
      <c r="A2" s="87" t="s">
        <v>0</v>
      </c>
      <c r="B2" s="87"/>
      <c r="C2" s="87"/>
      <c r="D2" s="87"/>
      <c r="E2" s="87"/>
      <c r="F2" s="87"/>
      <c r="G2" s="87"/>
    </row>
    <row r="3" spans="1:9" ht="16.149999999999999" customHeight="1">
      <c r="A3" s="1"/>
      <c r="B3" s="1"/>
      <c r="C3" s="1"/>
      <c r="D3" s="2"/>
      <c r="E3" s="2"/>
      <c r="F3" s="2"/>
      <c r="I3" s="3" t="s">
        <v>1</v>
      </c>
    </row>
    <row r="4" spans="1:9" ht="15.6" customHeight="1">
      <c r="A4" s="188" t="s">
        <v>2</v>
      </c>
      <c r="B4" s="186" t="s">
        <v>3</v>
      </c>
      <c r="C4" s="186"/>
      <c r="D4" s="186" t="s">
        <v>4</v>
      </c>
      <c r="E4" s="186"/>
      <c r="F4" s="186" t="s">
        <v>5</v>
      </c>
      <c r="G4" s="186"/>
      <c r="H4" s="186" t="s">
        <v>6</v>
      </c>
      <c r="I4" s="186"/>
    </row>
    <row r="5" spans="1:9" ht="15.6" customHeight="1">
      <c r="A5" s="188"/>
      <c r="B5" s="4" t="s">
        <v>7</v>
      </c>
      <c r="C5" s="4" t="s">
        <v>8</v>
      </c>
      <c r="D5" s="4" t="s">
        <v>7</v>
      </c>
      <c r="E5" s="4" t="s">
        <v>8</v>
      </c>
      <c r="F5" s="4" t="s">
        <v>7</v>
      </c>
      <c r="G5" s="4" t="s">
        <v>8</v>
      </c>
      <c r="H5" s="4" t="s">
        <v>7</v>
      </c>
      <c r="I5" s="4" t="s">
        <v>8</v>
      </c>
    </row>
    <row r="6" spans="1:9" s="8" customFormat="1" ht="15.95" customHeight="1">
      <c r="A6" s="5">
        <v>1975</v>
      </c>
      <c r="B6" s="6">
        <v>8314</v>
      </c>
      <c r="C6" s="6">
        <v>459</v>
      </c>
      <c r="D6" s="6">
        <v>1893</v>
      </c>
      <c r="E6" s="6">
        <v>174</v>
      </c>
      <c r="F6" s="6">
        <v>479</v>
      </c>
      <c r="G6" s="6">
        <v>67</v>
      </c>
      <c r="H6" s="7"/>
      <c r="I6" s="7"/>
    </row>
    <row r="7" spans="1:9" s="8" customFormat="1" ht="15.95" customHeight="1">
      <c r="A7" s="9">
        <v>1976</v>
      </c>
      <c r="B7" s="6">
        <v>8768</v>
      </c>
      <c r="C7" s="6">
        <v>644</v>
      </c>
      <c r="D7" s="6">
        <v>2289</v>
      </c>
      <c r="E7" s="6">
        <v>189</v>
      </c>
      <c r="F7" s="6">
        <v>520</v>
      </c>
      <c r="G7" s="6">
        <v>74</v>
      </c>
      <c r="H7" s="7"/>
      <c r="I7" s="7"/>
    </row>
    <row r="8" spans="1:9" s="8" customFormat="1" ht="15.95" customHeight="1">
      <c r="A8" s="5">
        <v>1977</v>
      </c>
      <c r="B8" s="6">
        <v>9067</v>
      </c>
      <c r="C8" s="6">
        <v>769</v>
      </c>
      <c r="D8" s="6">
        <v>2400</v>
      </c>
      <c r="E8" s="6">
        <v>227</v>
      </c>
      <c r="F8" s="6">
        <v>552</v>
      </c>
      <c r="G8" s="6">
        <v>82</v>
      </c>
      <c r="H8" s="7"/>
      <c r="I8" s="7"/>
    </row>
    <row r="9" spans="1:9" s="8" customFormat="1" ht="15.95" customHeight="1">
      <c r="A9" s="9">
        <v>1978</v>
      </c>
      <c r="B9" s="6">
        <v>9404</v>
      </c>
      <c r="C9" s="6">
        <v>875</v>
      </c>
      <c r="D9" s="6">
        <v>2639</v>
      </c>
      <c r="E9" s="6">
        <v>277</v>
      </c>
      <c r="F9" s="6">
        <v>593</v>
      </c>
      <c r="G9" s="6">
        <v>94</v>
      </c>
      <c r="H9" s="7"/>
      <c r="I9" s="7"/>
    </row>
    <row r="10" spans="1:9" s="8" customFormat="1" ht="15.95" customHeight="1">
      <c r="A10" s="5">
        <v>1979</v>
      </c>
      <c r="B10" s="6">
        <v>9886</v>
      </c>
      <c r="C10" s="6">
        <v>1013</v>
      </c>
      <c r="D10" s="6">
        <v>3061</v>
      </c>
      <c r="E10" s="6">
        <v>343</v>
      </c>
      <c r="F10" s="6">
        <v>644</v>
      </c>
      <c r="G10" s="6">
        <v>106</v>
      </c>
      <c r="H10" s="7"/>
      <c r="I10" s="7"/>
    </row>
    <row r="11" spans="1:9" s="8" customFormat="1" ht="15.95" customHeight="1">
      <c r="A11" s="9">
        <v>1980</v>
      </c>
      <c r="B11" s="6">
        <v>10130</v>
      </c>
      <c r="C11" s="6">
        <v>1068</v>
      </c>
      <c r="D11" s="6">
        <v>3501</v>
      </c>
      <c r="E11" s="6">
        <v>391</v>
      </c>
      <c r="F11" s="6">
        <v>785</v>
      </c>
      <c r="G11" s="6">
        <v>121</v>
      </c>
      <c r="H11" s="7"/>
      <c r="I11" s="7"/>
    </row>
    <row r="12" spans="1:9" s="8" customFormat="1" ht="15.95" customHeight="1">
      <c r="A12" s="5">
        <v>1981</v>
      </c>
      <c r="B12" s="6">
        <v>10628</v>
      </c>
      <c r="C12" s="6">
        <v>1388</v>
      </c>
      <c r="D12" s="6">
        <v>2786</v>
      </c>
      <c r="E12" s="6">
        <v>170</v>
      </c>
      <c r="F12" s="6">
        <v>918</v>
      </c>
      <c r="G12" s="6">
        <v>144</v>
      </c>
      <c r="H12" s="7"/>
      <c r="I12" s="7"/>
    </row>
    <row r="13" spans="1:9" s="8" customFormat="1" ht="15.95" customHeight="1">
      <c r="A13" s="9">
        <v>1982</v>
      </c>
      <c r="B13" s="6">
        <v>10912</v>
      </c>
      <c r="C13" s="6">
        <v>1475</v>
      </c>
      <c r="D13" s="6">
        <v>2964</v>
      </c>
      <c r="E13" s="6">
        <v>199</v>
      </c>
      <c r="F13" s="6">
        <v>1031</v>
      </c>
      <c r="G13" s="6">
        <v>170</v>
      </c>
      <c r="H13" s="7"/>
      <c r="I13" s="7"/>
    </row>
    <row r="14" spans="1:9" s="8" customFormat="1" ht="15.95" customHeight="1">
      <c r="A14" s="5">
        <v>1983</v>
      </c>
      <c r="B14" s="6">
        <v>11299</v>
      </c>
      <c r="C14" s="6">
        <v>1626</v>
      </c>
      <c r="D14" s="6">
        <v>3268</v>
      </c>
      <c r="E14" s="6">
        <v>220</v>
      </c>
      <c r="F14" s="6">
        <v>1124</v>
      </c>
      <c r="G14" s="6">
        <v>198</v>
      </c>
      <c r="H14" s="7"/>
      <c r="I14" s="7"/>
    </row>
    <row r="15" spans="1:9" s="8" customFormat="1" ht="15.95" customHeight="1">
      <c r="A15" s="9">
        <v>1984</v>
      </c>
      <c r="B15" s="6">
        <v>11660</v>
      </c>
      <c r="C15" s="6">
        <v>1748</v>
      </c>
      <c r="D15" s="6">
        <v>3420</v>
      </c>
      <c r="E15" s="6">
        <v>239</v>
      </c>
      <c r="F15" s="6">
        <v>1235</v>
      </c>
      <c r="G15" s="6">
        <v>216</v>
      </c>
      <c r="H15" s="7"/>
      <c r="I15" s="7"/>
    </row>
    <row r="16" spans="1:9" s="8" customFormat="1" ht="15.95" customHeight="1">
      <c r="A16" s="5">
        <v>1985</v>
      </c>
      <c r="B16" s="6">
        <v>11873</v>
      </c>
      <c r="C16" s="6">
        <v>1812</v>
      </c>
      <c r="D16" s="6">
        <v>3578</v>
      </c>
      <c r="E16" s="6">
        <v>254</v>
      </c>
      <c r="F16" s="6">
        <v>1321</v>
      </c>
      <c r="G16" s="6">
        <v>242</v>
      </c>
      <c r="H16" s="7"/>
      <c r="I16" s="7"/>
    </row>
    <row r="17" spans="1:9" s="8" customFormat="1" ht="15.95" customHeight="1">
      <c r="A17" s="9">
        <v>1986</v>
      </c>
      <c r="B17" s="6">
        <v>12186</v>
      </c>
      <c r="C17" s="6">
        <v>1858</v>
      </c>
      <c r="D17" s="6">
        <v>3729</v>
      </c>
      <c r="E17" s="6">
        <v>271</v>
      </c>
      <c r="F17" s="6">
        <v>1411</v>
      </c>
      <c r="G17" s="6">
        <v>269</v>
      </c>
      <c r="H17" s="7"/>
      <c r="I17" s="7"/>
    </row>
    <row r="18" spans="1:9" s="8" customFormat="1" ht="15.95" customHeight="1">
      <c r="A18" s="5">
        <v>1987</v>
      </c>
      <c r="B18" s="6">
        <v>12491</v>
      </c>
      <c r="C18" s="6">
        <v>1953</v>
      </c>
      <c r="D18" s="6">
        <v>3824</v>
      </c>
      <c r="E18" s="6">
        <v>290</v>
      </c>
      <c r="F18" s="6">
        <v>1501</v>
      </c>
      <c r="G18" s="6">
        <v>290</v>
      </c>
      <c r="H18" s="7"/>
      <c r="I18" s="7"/>
    </row>
    <row r="19" spans="1:9" s="8" customFormat="1" ht="15.95" customHeight="1">
      <c r="A19" s="9">
        <v>1988</v>
      </c>
      <c r="B19" s="6">
        <v>13488</v>
      </c>
      <c r="C19" s="6">
        <v>2110</v>
      </c>
      <c r="D19" s="6">
        <v>3857</v>
      </c>
      <c r="E19" s="6">
        <v>305</v>
      </c>
      <c r="F19" s="6">
        <v>1638</v>
      </c>
      <c r="G19" s="6">
        <v>307</v>
      </c>
      <c r="H19" s="7"/>
      <c r="I19" s="7"/>
    </row>
    <row r="20" spans="1:9" s="8" customFormat="1" ht="15.95" customHeight="1">
      <c r="A20" s="5">
        <v>1989</v>
      </c>
      <c r="B20" s="6">
        <v>15834</v>
      </c>
      <c r="C20" s="6">
        <v>2526</v>
      </c>
      <c r="D20" s="6">
        <v>3941</v>
      </c>
      <c r="E20" s="6">
        <v>325</v>
      </c>
      <c r="F20" s="6">
        <v>1791</v>
      </c>
      <c r="G20" s="6">
        <v>339</v>
      </c>
      <c r="H20" s="7"/>
      <c r="I20" s="7"/>
    </row>
    <row r="21" spans="1:9" s="8" customFormat="1" ht="15.95" customHeight="1">
      <c r="A21" s="9">
        <v>1990</v>
      </c>
      <c r="B21" s="6">
        <v>17842</v>
      </c>
      <c r="C21" s="6">
        <v>2789</v>
      </c>
      <c r="D21" s="6">
        <v>3964</v>
      </c>
      <c r="E21" s="6">
        <v>344</v>
      </c>
      <c r="F21" s="6">
        <v>1953</v>
      </c>
      <c r="G21" s="6">
        <v>365</v>
      </c>
      <c r="H21" s="7"/>
      <c r="I21" s="7"/>
    </row>
    <row r="22" spans="1:9" s="8" customFormat="1" ht="15.95" customHeight="1">
      <c r="A22" s="5">
        <v>1991</v>
      </c>
      <c r="B22" s="6">
        <v>18694</v>
      </c>
      <c r="C22" s="6">
        <v>2884</v>
      </c>
      <c r="D22" s="6">
        <v>4045</v>
      </c>
      <c r="E22" s="6">
        <v>378</v>
      </c>
      <c r="F22" s="6">
        <v>2079</v>
      </c>
      <c r="G22" s="6">
        <v>395</v>
      </c>
      <c r="H22" s="7"/>
      <c r="I22" s="7"/>
    </row>
    <row r="23" spans="1:9" s="8" customFormat="1" ht="15.95" customHeight="1">
      <c r="A23" s="9">
        <v>1992</v>
      </c>
      <c r="B23" s="6">
        <v>19498</v>
      </c>
      <c r="C23" s="6">
        <v>3035</v>
      </c>
      <c r="D23" s="6">
        <v>4230</v>
      </c>
      <c r="E23" s="6">
        <v>433</v>
      </c>
      <c r="F23" s="6">
        <v>2309</v>
      </c>
      <c r="G23" s="6">
        <v>422</v>
      </c>
      <c r="H23" s="7"/>
      <c r="I23" s="7"/>
    </row>
    <row r="24" spans="1:9" s="8" customFormat="1" ht="15.95" customHeight="1">
      <c r="A24" s="5">
        <v>1993</v>
      </c>
      <c r="B24" s="6">
        <v>20217</v>
      </c>
      <c r="C24" s="6">
        <v>3092</v>
      </c>
      <c r="D24" s="6">
        <v>4376</v>
      </c>
      <c r="E24" s="6">
        <v>637</v>
      </c>
      <c r="F24" s="6">
        <v>2242</v>
      </c>
      <c r="G24" s="6">
        <v>273</v>
      </c>
      <c r="H24" s="7"/>
      <c r="I24" s="7"/>
    </row>
    <row r="25" spans="1:9" s="8" customFormat="1" ht="15.95" customHeight="1">
      <c r="A25" s="9">
        <v>1994</v>
      </c>
      <c r="B25" s="6">
        <v>21102</v>
      </c>
      <c r="C25" s="6">
        <v>3191</v>
      </c>
      <c r="D25" s="6">
        <v>4739</v>
      </c>
      <c r="E25" s="6">
        <v>670</v>
      </c>
      <c r="F25" s="6">
        <v>2482</v>
      </c>
      <c r="G25" s="6">
        <v>274</v>
      </c>
      <c r="H25" s="7"/>
      <c r="I25" s="7"/>
    </row>
    <row r="26" spans="1:9" s="8" customFormat="1" ht="15.95" customHeight="1">
      <c r="A26" s="5">
        <v>1995</v>
      </c>
      <c r="B26" s="6">
        <v>21473</v>
      </c>
      <c r="C26" s="6">
        <v>3263</v>
      </c>
      <c r="D26" s="6">
        <v>5041</v>
      </c>
      <c r="E26" s="6">
        <v>726</v>
      </c>
      <c r="F26" s="6">
        <v>2654</v>
      </c>
      <c r="G26" s="6">
        <v>290</v>
      </c>
      <c r="H26" s="7"/>
      <c r="I26" s="7"/>
    </row>
    <row r="27" spans="1:9" s="8" customFormat="1" ht="15.95" customHeight="1">
      <c r="A27" s="9">
        <v>1996</v>
      </c>
      <c r="B27" s="6">
        <v>22218</v>
      </c>
      <c r="C27" s="6">
        <v>3448</v>
      </c>
      <c r="D27" s="6">
        <v>5506</v>
      </c>
      <c r="E27" s="6">
        <v>791</v>
      </c>
      <c r="F27" s="6">
        <v>2903</v>
      </c>
      <c r="G27" s="6">
        <v>330</v>
      </c>
      <c r="H27" s="7"/>
      <c r="I27" s="7"/>
    </row>
    <row r="28" spans="1:9" s="8" customFormat="1" ht="15.95" customHeight="1">
      <c r="A28" s="5">
        <v>1997</v>
      </c>
      <c r="B28" s="6">
        <v>23284</v>
      </c>
      <c r="C28" s="6">
        <v>2110</v>
      </c>
      <c r="D28" s="6">
        <v>6062</v>
      </c>
      <c r="E28" s="6">
        <v>829</v>
      </c>
      <c r="F28" s="6">
        <v>3322</v>
      </c>
      <c r="G28" s="6">
        <v>359</v>
      </c>
      <c r="H28" s="7"/>
      <c r="I28" s="7"/>
    </row>
    <row r="29" spans="1:9" s="8" customFormat="1" ht="15.95" customHeight="1">
      <c r="A29" s="9">
        <v>1998</v>
      </c>
      <c r="B29" s="6">
        <v>23885</v>
      </c>
      <c r="C29" s="6">
        <v>3587</v>
      </c>
      <c r="D29" s="6">
        <v>6617</v>
      </c>
      <c r="E29" s="6">
        <v>842</v>
      </c>
      <c r="F29" s="6">
        <v>3624</v>
      </c>
      <c r="G29" s="6">
        <v>375</v>
      </c>
      <c r="H29" s="7"/>
      <c r="I29" s="7"/>
    </row>
    <row r="30" spans="1:9" s="8" customFormat="1" ht="15.95" customHeight="1">
      <c r="A30" s="5">
        <v>1999</v>
      </c>
      <c r="B30" s="6">
        <v>25522</v>
      </c>
      <c r="C30" s="6">
        <v>3780</v>
      </c>
      <c r="D30" s="6">
        <v>7276</v>
      </c>
      <c r="E30" s="6">
        <v>916</v>
      </c>
      <c r="F30" s="6">
        <v>4082</v>
      </c>
      <c r="G30" s="6">
        <v>385</v>
      </c>
      <c r="H30" s="7"/>
      <c r="I30" s="7"/>
    </row>
    <row r="31" spans="1:9" s="8" customFormat="1" ht="15.95" customHeight="1">
      <c r="A31" s="9">
        <v>2000</v>
      </c>
      <c r="B31" s="6">
        <v>25927</v>
      </c>
      <c r="C31" s="6">
        <v>3623</v>
      </c>
      <c r="D31" s="6">
        <v>7289</v>
      </c>
      <c r="E31" s="6">
        <v>957</v>
      </c>
      <c r="F31" s="6">
        <v>4350</v>
      </c>
      <c r="G31" s="6">
        <v>373</v>
      </c>
      <c r="H31" s="7"/>
      <c r="I31" s="7"/>
    </row>
    <row r="32" spans="1:9" s="8" customFormat="1" ht="15.95" customHeight="1">
      <c r="A32" s="5">
        <v>2001</v>
      </c>
      <c r="B32" s="6">
        <v>24915</v>
      </c>
      <c r="C32" s="6">
        <v>3792</v>
      </c>
      <c r="D32" s="6">
        <v>7331</v>
      </c>
      <c r="E32" s="6">
        <v>1058</v>
      </c>
      <c r="F32" s="6">
        <v>4111</v>
      </c>
      <c r="G32" s="6">
        <v>449</v>
      </c>
      <c r="H32" s="7"/>
      <c r="I32" s="7"/>
    </row>
    <row r="33" spans="1:9" s="8" customFormat="1" ht="15.95" customHeight="1">
      <c r="A33" s="9">
        <v>2002</v>
      </c>
      <c r="B33" s="6">
        <v>26638</v>
      </c>
      <c r="C33" s="6">
        <v>3928</v>
      </c>
      <c r="D33" s="6">
        <v>7917</v>
      </c>
      <c r="E33" s="6">
        <v>1133</v>
      </c>
      <c r="F33" s="6">
        <v>4541</v>
      </c>
      <c r="G33" s="6">
        <v>458</v>
      </c>
      <c r="H33" s="7"/>
      <c r="I33" s="7"/>
    </row>
    <row r="34" spans="1:9" s="8" customFormat="1" ht="15.95" customHeight="1">
      <c r="A34" s="5">
        <v>2003</v>
      </c>
      <c r="B34" s="6">
        <v>27268</v>
      </c>
      <c r="C34" s="6">
        <v>4025</v>
      </c>
      <c r="D34" s="6">
        <v>8249</v>
      </c>
      <c r="E34" s="6">
        <v>1210</v>
      </c>
      <c r="F34" s="6">
        <v>4741</v>
      </c>
      <c r="G34" s="6">
        <v>511</v>
      </c>
      <c r="H34" s="7"/>
      <c r="I34" s="7"/>
    </row>
    <row r="35" spans="1:9" s="8" customFormat="1" ht="15.95" customHeight="1">
      <c r="A35" s="9">
        <v>2004</v>
      </c>
      <c r="B35" s="6">
        <v>24746</v>
      </c>
      <c r="C35" s="6">
        <v>4030</v>
      </c>
      <c r="D35" s="6">
        <v>7436</v>
      </c>
      <c r="E35" s="6">
        <v>1445</v>
      </c>
      <c r="F35" s="6">
        <v>4547</v>
      </c>
      <c r="G35" s="6">
        <v>588</v>
      </c>
      <c r="H35" s="7"/>
      <c r="I35" s="7"/>
    </row>
    <row r="36" spans="1:9" s="8" customFormat="1" ht="15.95" customHeight="1">
      <c r="A36" s="5">
        <v>2005</v>
      </c>
      <c r="B36" s="6">
        <v>27525</v>
      </c>
      <c r="C36" s="6">
        <v>4502</v>
      </c>
      <c r="D36" s="6">
        <v>8471</v>
      </c>
      <c r="E36" s="6">
        <v>1375</v>
      </c>
      <c r="F36" s="6">
        <v>5039</v>
      </c>
      <c r="G36" s="6">
        <v>587</v>
      </c>
      <c r="H36" s="7"/>
      <c r="I36" s="7"/>
    </row>
    <row r="37" spans="1:9" s="8" customFormat="1" ht="15.95" customHeight="1">
      <c r="A37" s="9">
        <v>2006</v>
      </c>
      <c r="B37" s="6">
        <v>27901</v>
      </c>
      <c r="C37" s="6">
        <v>4515</v>
      </c>
      <c r="D37" s="6">
        <v>8880</v>
      </c>
      <c r="E37" s="6">
        <v>1301</v>
      </c>
      <c r="F37" s="6">
        <v>5329</v>
      </c>
      <c r="G37" s="6">
        <v>679</v>
      </c>
      <c r="H37" s="7"/>
      <c r="I37" s="7"/>
    </row>
    <row r="38" spans="1:9" s="8" customFormat="1" ht="15.95" customHeight="1">
      <c r="A38" s="5">
        <v>2007</v>
      </c>
      <c r="B38" s="6">
        <v>29220</v>
      </c>
      <c r="C38" s="6">
        <v>4419</v>
      </c>
      <c r="D38" s="6">
        <v>9739</v>
      </c>
      <c r="E38" s="6">
        <v>1444</v>
      </c>
      <c r="F38" s="6">
        <v>5894</v>
      </c>
      <c r="G38" s="6">
        <v>671</v>
      </c>
      <c r="H38" s="7"/>
      <c r="I38" s="7"/>
    </row>
    <row r="39" spans="1:9" s="8" customFormat="1" ht="15.95" customHeight="1">
      <c r="A39" s="9">
        <v>2008</v>
      </c>
      <c r="B39" s="6">
        <v>30924</v>
      </c>
      <c r="C39" s="6">
        <v>4782</v>
      </c>
      <c r="D39" s="6">
        <v>10636</v>
      </c>
      <c r="E39" s="6">
        <v>1467</v>
      </c>
      <c r="F39" s="6">
        <v>6516</v>
      </c>
      <c r="G39" s="6">
        <v>715</v>
      </c>
      <c r="H39" s="7"/>
      <c r="I39" s="7"/>
    </row>
    <row r="40" spans="1:9" s="8" customFormat="1" ht="15.95" customHeight="1">
      <c r="A40" s="9">
        <v>2009</v>
      </c>
      <c r="B40" s="6">
        <v>31655</v>
      </c>
      <c r="C40" s="6">
        <v>4901</v>
      </c>
      <c r="D40" s="6">
        <v>11341</v>
      </c>
      <c r="E40" s="6">
        <v>1604</v>
      </c>
      <c r="F40" s="6">
        <v>6928</v>
      </c>
      <c r="G40" s="6">
        <v>790</v>
      </c>
      <c r="H40" s="7"/>
      <c r="I40" s="7"/>
    </row>
    <row r="41" spans="1:9" s="8" customFormat="1" ht="15.95" customHeight="1">
      <c r="A41" s="9">
        <v>2010</v>
      </c>
      <c r="B41" s="6">
        <v>32684</v>
      </c>
      <c r="C41" s="6">
        <v>4952</v>
      </c>
      <c r="D41" s="6">
        <v>11939</v>
      </c>
      <c r="E41" s="6">
        <v>1700</v>
      </c>
      <c r="F41" s="6">
        <v>7559</v>
      </c>
      <c r="G41" s="6">
        <v>812</v>
      </c>
      <c r="H41" s="7"/>
      <c r="I41" s="7"/>
    </row>
    <row r="42" spans="1:9" s="8" customFormat="1" ht="15.95" customHeight="1">
      <c r="A42" s="9">
        <v>2011</v>
      </c>
      <c r="B42" s="6">
        <v>33881</v>
      </c>
      <c r="C42" s="6">
        <v>4783</v>
      </c>
      <c r="D42" s="6">
        <v>13791</v>
      </c>
      <c r="E42" s="6">
        <v>1813</v>
      </c>
      <c r="F42" s="6">
        <v>8233</v>
      </c>
      <c r="G42" s="6">
        <v>849</v>
      </c>
      <c r="H42" s="7">
        <v>3383</v>
      </c>
      <c r="I42" s="7">
        <v>568</v>
      </c>
    </row>
    <row r="43" spans="1:9" s="8" customFormat="1" ht="15.95" customHeight="1">
      <c r="A43" s="9">
        <v>2012</v>
      </c>
      <c r="B43" s="10">
        <v>34298</v>
      </c>
      <c r="C43" s="10">
        <v>4577</v>
      </c>
      <c r="D43" s="10">
        <v>14447</v>
      </c>
      <c r="E43" s="10">
        <v>1823</v>
      </c>
      <c r="F43" s="10">
        <v>8416</v>
      </c>
      <c r="G43" s="10">
        <v>878</v>
      </c>
      <c r="H43" s="7">
        <v>3596</v>
      </c>
      <c r="I43" s="7">
        <v>547</v>
      </c>
    </row>
    <row r="44" spans="1:9" s="8" customFormat="1" ht="15.95" customHeight="1">
      <c r="A44" s="9">
        <v>2013</v>
      </c>
      <c r="B44" s="11">
        <v>34743</v>
      </c>
      <c r="C44" s="11">
        <v>4402</v>
      </c>
      <c r="D44" s="11">
        <v>14867</v>
      </c>
      <c r="E44" s="11">
        <v>1828</v>
      </c>
      <c r="F44" s="11">
        <v>8726</v>
      </c>
      <c r="G44" s="11">
        <v>897</v>
      </c>
      <c r="H44" s="7">
        <v>3596</v>
      </c>
      <c r="I44" s="7">
        <v>516</v>
      </c>
    </row>
    <row r="45" spans="1:9">
      <c r="A45" s="12">
        <v>2014</v>
      </c>
      <c r="B45" s="11">
        <v>34335</v>
      </c>
      <c r="C45" s="11">
        <v>4335</v>
      </c>
      <c r="D45" s="11">
        <v>14952</v>
      </c>
      <c r="E45" s="11">
        <v>1835</v>
      </c>
      <c r="F45" s="11">
        <v>8825</v>
      </c>
      <c r="G45" s="11">
        <v>901</v>
      </c>
      <c r="H45" s="11">
        <v>3659</v>
      </c>
      <c r="I45" s="11">
        <v>453.59699999999998</v>
      </c>
    </row>
    <row r="46" spans="1:9">
      <c r="A46" s="12">
        <v>2015</v>
      </c>
      <c r="B46" s="11">
        <v>34362</v>
      </c>
      <c r="C46" s="11">
        <v>4265</v>
      </c>
      <c r="D46" s="11">
        <v>15091</v>
      </c>
      <c r="E46" s="11">
        <v>1863</v>
      </c>
      <c r="F46" s="11">
        <v>8968</v>
      </c>
      <c r="G46" s="11">
        <v>939</v>
      </c>
      <c r="H46" s="11">
        <v>3669</v>
      </c>
      <c r="I46" s="11">
        <v>757.178</v>
      </c>
    </row>
    <row r="47" spans="1:9" ht="15.75">
      <c r="A47" s="13">
        <v>2016</v>
      </c>
      <c r="B47" s="11">
        <v>34736</v>
      </c>
      <c r="C47" s="11">
        <v>4135</v>
      </c>
      <c r="D47" s="11">
        <v>15170</v>
      </c>
      <c r="E47" s="11">
        <v>1859</v>
      </c>
      <c r="F47" s="11">
        <v>9084</v>
      </c>
      <c r="G47" s="11">
        <v>959</v>
      </c>
      <c r="H47" s="11">
        <v>3761</v>
      </c>
      <c r="I47" s="11">
        <v>482.54199999999997</v>
      </c>
    </row>
    <row r="48" spans="1:9" ht="15.75">
      <c r="A48" s="14">
        <v>2017</v>
      </c>
      <c r="B48" s="11">
        <v>35211</v>
      </c>
      <c r="C48" s="11">
        <v>3970</v>
      </c>
      <c r="D48" s="11">
        <v>15632</v>
      </c>
      <c r="E48" s="11">
        <v>1867</v>
      </c>
      <c r="F48" s="11">
        <v>9171</v>
      </c>
      <c r="G48" s="11">
        <v>971</v>
      </c>
      <c r="H48" s="11">
        <v>3781</v>
      </c>
      <c r="I48" s="11">
        <v>584</v>
      </c>
    </row>
    <row r="49" spans="1:9" ht="15.75">
      <c r="A49" s="14">
        <v>2018</v>
      </c>
      <c r="B49" s="11">
        <v>34845</v>
      </c>
      <c r="C49" s="11">
        <v>3730</v>
      </c>
      <c r="D49" s="11">
        <v>16063</v>
      </c>
      <c r="E49" s="11">
        <v>1825</v>
      </c>
      <c r="F49" s="11">
        <v>9905</v>
      </c>
      <c r="G49" s="11">
        <v>1027</v>
      </c>
      <c r="H49" s="11">
        <v>3806</v>
      </c>
      <c r="I49" s="11">
        <v>632</v>
      </c>
    </row>
    <row r="50" spans="1:9" ht="15.75">
      <c r="A50" s="14">
        <v>2019</v>
      </c>
      <c r="B50" s="11">
        <v>35063</v>
      </c>
      <c r="C50" s="11">
        <v>3544</v>
      </c>
      <c r="D50" s="11">
        <v>16770</v>
      </c>
      <c r="E50" s="11">
        <v>1775</v>
      </c>
      <c r="F50" s="11">
        <v>10644</v>
      </c>
      <c r="G50" s="11">
        <v>1041</v>
      </c>
      <c r="H50" s="11">
        <v>4187</v>
      </c>
      <c r="I50" s="11">
        <v>662</v>
      </c>
    </row>
    <row r="51" spans="1:9" ht="15.75">
      <c r="A51" s="14">
        <v>2020</v>
      </c>
      <c r="B51" s="11">
        <v>35209</v>
      </c>
      <c r="C51" s="11">
        <v>3544</v>
      </c>
      <c r="D51" s="11">
        <v>16847</v>
      </c>
      <c r="E51" s="11">
        <v>1817</v>
      </c>
      <c r="F51" s="11">
        <v>10863</v>
      </c>
      <c r="G51" s="11">
        <v>1065</v>
      </c>
      <c r="H51" s="11">
        <v>4187</v>
      </c>
      <c r="I51" s="11">
        <v>680</v>
      </c>
    </row>
    <row r="52" spans="1:9" ht="15.75">
      <c r="A52" s="14">
        <v>2021</v>
      </c>
      <c r="B52" s="11">
        <v>34138</v>
      </c>
      <c r="C52" s="11">
        <v>3548</v>
      </c>
      <c r="D52" s="11">
        <v>17228</v>
      </c>
      <c r="E52" s="11">
        <v>1777</v>
      </c>
      <c r="F52" s="11">
        <v>10902</v>
      </c>
      <c r="G52" s="11">
        <v>1079</v>
      </c>
      <c r="H52" s="11">
        <v>4310</v>
      </c>
      <c r="I52" s="11">
        <v>687</v>
      </c>
    </row>
    <row r="53" spans="1:9">
      <c r="A53" s="187" t="s">
        <v>9</v>
      </c>
      <c r="B53" s="187"/>
      <c r="C53" s="187"/>
      <c r="D53" s="187"/>
      <c r="E53" s="187"/>
      <c r="F53" s="187"/>
      <c r="G53" s="187"/>
      <c r="H53" s="187"/>
      <c r="I53" s="187"/>
    </row>
    <row r="54" spans="1:9">
      <c r="A54" s="187" t="s">
        <v>10</v>
      </c>
      <c r="B54" s="187"/>
      <c r="C54" s="187"/>
      <c r="D54" s="187"/>
      <c r="E54" s="187"/>
      <c r="F54" s="187"/>
      <c r="G54" s="187"/>
      <c r="H54" s="187"/>
      <c r="I54" s="187"/>
    </row>
  </sheetData>
  <mergeCells count="7">
    <mergeCell ref="H4:I4"/>
    <mergeCell ref="A53:I53"/>
    <mergeCell ref="A54:I54"/>
    <mergeCell ref="A4:A5"/>
    <mergeCell ref="B4:C4"/>
    <mergeCell ref="D4:E4"/>
    <mergeCell ref="F4:G4"/>
  </mergeCells>
  <printOptions horizontalCentered="1" verticalCentered="1"/>
  <pageMargins left="1.52" right="1.72" top="0.76" bottom="0.68" header="0.5" footer="0.5"/>
  <pageSetup paperSize="9" scale="8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57"/>
  <sheetViews>
    <sheetView showGridLines="0" topLeftCell="A52" zoomScale="70" zoomScaleNormal="70" workbookViewId="0">
      <selection activeCell="N9" sqref="N9"/>
    </sheetView>
  </sheetViews>
  <sheetFormatPr defaultColWidth="8.88671875" defaultRowHeight="15"/>
  <cols>
    <col min="1" max="1" width="18.77734375" customWidth="1"/>
    <col min="2" max="10" width="7.77734375" customWidth="1"/>
    <col min="257" max="257" width="18.77734375" customWidth="1"/>
    <col min="258" max="266" width="7.77734375" customWidth="1"/>
    <col min="513" max="513" width="18.77734375" customWidth="1"/>
    <col min="514" max="522" width="7.77734375" customWidth="1"/>
    <col min="769" max="769" width="18.77734375" customWidth="1"/>
    <col min="770" max="778" width="7.77734375" customWidth="1"/>
    <col min="1025" max="1025" width="18.77734375" customWidth="1"/>
    <col min="1026" max="1034" width="7.77734375" customWidth="1"/>
    <col min="1281" max="1281" width="18.77734375" customWidth="1"/>
    <col min="1282" max="1290" width="7.77734375" customWidth="1"/>
    <col min="1537" max="1537" width="18.77734375" customWidth="1"/>
    <col min="1538" max="1546" width="7.77734375" customWidth="1"/>
    <col min="1793" max="1793" width="18.77734375" customWidth="1"/>
    <col min="1794" max="1802" width="7.77734375" customWidth="1"/>
    <col min="2049" max="2049" width="18.77734375" customWidth="1"/>
    <col min="2050" max="2058" width="7.77734375" customWidth="1"/>
    <col min="2305" max="2305" width="18.77734375" customWidth="1"/>
    <col min="2306" max="2314" width="7.77734375" customWidth="1"/>
    <col min="2561" max="2561" width="18.77734375" customWidth="1"/>
    <col min="2562" max="2570" width="7.77734375" customWidth="1"/>
    <col min="2817" max="2817" width="18.77734375" customWidth="1"/>
    <col min="2818" max="2826" width="7.77734375" customWidth="1"/>
    <col min="3073" max="3073" width="18.77734375" customWidth="1"/>
    <col min="3074" max="3082" width="7.77734375" customWidth="1"/>
    <col min="3329" max="3329" width="18.77734375" customWidth="1"/>
    <col min="3330" max="3338" width="7.77734375" customWidth="1"/>
    <col min="3585" max="3585" width="18.77734375" customWidth="1"/>
    <col min="3586" max="3594" width="7.77734375" customWidth="1"/>
    <col min="3841" max="3841" width="18.77734375" customWidth="1"/>
    <col min="3842" max="3850" width="7.77734375" customWidth="1"/>
    <col min="4097" max="4097" width="18.77734375" customWidth="1"/>
    <col min="4098" max="4106" width="7.77734375" customWidth="1"/>
    <col min="4353" max="4353" width="18.77734375" customWidth="1"/>
    <col min="4354" max="4362" width="7.77734375" customWidth="1"/>
    <col min="4609" max="4609" width="18.77734375" customWidth="1"/>
    <col min="4610" max="4618" width="7.77734375" customWidth="1"/>
    <col min="4865" max="4865" width="18.77734375" customWidth="1"/>
    <col min="4866" max="4874" width="7.77734375" customWidth="1"/>
    <col min="5121" max="5121" width="18.77734375" customWidth="1"/>
    <col min="5122" max="5130" width="7.77734375" customWidth="1"/>
    <col min="5377" max="5377" width="18.77734375" customWidth="1"/>
    <col min="5378" max="5386" width="7.77734375" customWidth="1"/>
    <col min="5633" max="5633" width="18.77734375" customWidth="1"/>
    <col min="5634" max="5642" width="7.77734375" customWidth="1"/>
    <col min="5889" max="5889" width="18.77734375" customWidth="1"/>
    <col min="5890" max="5898" width="7.77734375" customWidth="1"/>
    <col min="6145" max="6145" width="18.77734375" customWidth="1"/>
    <col min="6146" max="6154" width="7.77734375" customWidth="1"/>
    <col min="6401" max="6401" width="18.77734375" customWidth="1"/>
    <col min="6402" max="6410" width="7.77734375" customWidth="1"/>
    <col min="6657" max="6657" width="18.77734375" customWidth="1"/>
    <col min="6658" max="6666" width="7.77734375" customWidth="1"/>
    <col min="6913" max="6913" width="18.77734375" customWidth="1"/>
    <col min="6914" max="6922" width="7.77734375" customWidth="1"/>
    <col min="7169" max="7169" width="18.77734375" customWidth="1"/>
    <col min="7170" max="7178" width="7.77734375" customWidth="1"/>
    <col min="7425" max="7425" width="18.77734375" customWidth="1"/>
    <col min="7426" max="7434" width="7.77734375" customWidth="1"/>
    <col min="7681" max="7681" width="18.77734375" customWidth="1"/>
    <col min="7682" max="7690" width="7.77734375" customWidth="1"/>
    <col min="7937" max="7937" width="18.77734375" customWidth="1"/>
    <col min="7938" max="7946" width="7.77734375" customWidth="1"/>
    <col min="8193" max="8193" width="18.77734375" customWidth="1"/>
    <col min="8194" max="8202" width="7.77734375" customWidth="1"/>
    <col min="8449" max="8449" width="18.77734375" customWidth="1"/>
    <col min="8450" max="8458" width="7.77734375" customWidth="1"/>
    <col min="8705" max="8705" width="18.77734375" customWidth="1"/>
    <col min="8706" max="8714" width="7.77734375" customWidth="1"/>
    <col min="8961" max="8961" width="18.77734375" customWidth="1"/>
    <col min="8962" max="8970" width="7.77734375" customWidth="1"/>
    <col min="9217" max="9217" width="18.77734375" customWidth="1"/>
    <col min="9218" max="9226" width="7.77734375" customWidth="1"/>
    <col min="9473" max="9473" width="18.77734375" customWidth="1"/>
    <col min="9474" max="9482" width="7.77734375" customWidth="1"/>
    <col min="9729" max="9729" width="18.77734375" customWidth="1"/>
    <col min="9730" max="9738" width="7.77734375" customWidth="1"/>
    <col min="9985" max="9985" width="18.77734375" customWidth="1"/>
    <col min="9986" max="9994" width="7.77734375" customWidth="1"/>
    <col min="10241" max="10241" width="18.77734375" customWidth="1"/>
    <col min="10242" max="10250" width="7.77734375" customWidth="1"/>
    <col min="10497" max="10497" width="18.77734375" customWidth="1"/>
    <col min="10498" max="10506" width="7.77734375" customWidth="1"/>
    <col min="10753" max="10753" width="18.77734375" customWidth="1"/>
    <col min="10754" max="10762" width="7.77734375" customWidth="1"/>
    <col min="11009" max="11009" width="18.77734375" customWidth="1"/>
    <col min="11010" max="11018" width="7.77734375" customWidth="1"/>
    <col min="11265" max="11265" width="18.77734375" customWidth="1"/>
    <col min="11266" max="11274" width="7.77734375" customWidth="1"/>
    <col min="11521" max="11521" width="18.77734375" customWidth="1"/>
    <col min="11522" max="11530" width="7.77734375" customWidth="1"/>
    <col min="11777" max="11777" width="18.77734375" customWidth="1"/>
    <col min="11778" max="11786" width="7.77734375" customWidth="1"/>
    <col min="12033" max="12033" width="18.77734375" customWidth="1"/>
    <col min="12034" max="12042" width="7.77734375" customWidth="1"/>
    <col min="12289" max="12289" width="18.77734375" customWidth="1"/>
    <col min="12290" max="12298" width="7.77734375" customWidth="1"/>
    <col min="12545" max="12545" width="18.77734375" customWidth="1"/>
    <col min="12546" max="12554" width="7.77734375" customWidth="1"/>
    <col min="12801" max="12801" width="18.77734375" customWidth="1"/>
    <col min="12802" max="12810" width="7.77734375" customWidth="1"/>
    <col min="13057" max="13057" width="18.77734375" customWidth="1"/>
    <col min="13058" max="13066" width="7.77734375" customWidth="1"/>
    <col min="13313" max="13313" width="18.77734375" customWidth="1"/>
    <col min="13314" max="13322" width="7.77734375" customWidth="1"/>
    <col min="13569" max="13569" width="18.77734375" customWidth="1"/>
    <col min="13570" max="13578" width="7.77734375" customWidth="1"/>
    <col min="13825" max="13825" width="18.77734375" customWidth="1"/>
    <col min="13826" max="13834" width="7.77734375" customWidth="1"/>
    <col min="14081" max="14081" width="18.77734375" customWidth="1"/>
    <col min="14082" max="14090" width="7.77734375" customWidth="1"/>
    <col min="14337" max="14337" width="18.77734375" customWidth="1"/>
    <col min="14338" max="14346" width="7.77734375" customWidth="1"/>
    <col min="14593" max="14593" width="18.77734375" customWidth="1"/>
    <col min="14594" max="14602" width="7.77734375" customWidth="1"/>
    <col min="14849" max="14849" width="18.77734375" customWidth="1"/>
    <col min="14850" max="14858" width="7.77734375" customWidth="1"/>
    <col min="15105" max="15105" width="18.77734375" customWidth="1"/>
    <col min="15106" max="15114" width="7.77734375" customWidth="1"/>
    <col min="15361" max="15361" width="18.77734375" customWidth="1"/>
    <col min="15362" max="15370" width="7.77734375" customWidth="1"/>
    <col min="15617" max="15617" width="18.77734375" customWidth="1"/>
    <col min="15618" max="15626" width="7.77734375" customWidth="1"/>
    <col min="15873" max="15873" width="18.77734375" customWidth="1"/>
    <col min="15874" max="15882" width="7.77734375" customWidth="1"/>
    <col min="16129" max="16129" width="18.77734375" customWidth="1"/>
    <col min="16130" max="16138" width="7.77734375" customWidth="1"/>
  </cols>
  <sheetData>
    <row r="1" spans="1:22" s="19" customFormat="1" ht="29.45" customHeight="1" thickBot="1">
      <c r="A1" s="244" t="s">
        <v>339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</row>
    <row r="2" spans="1:22" ht="18.600000000000001" customHeight="1">
      <c r="A2" s="245" t="s">
        <v>290</v>
      </c>
      <c r="B2" s="247" t="s">
        <v>291</v>
      </c>
      <c r="C2" s="248"/>
      <c r="D2" s="248"/>
      <c r="E2" s="247" t="s">
        <v>291</v>
      </c>
      <c r="F2" s="248"/>
      <c r="G2" s="248"/>
      <c r="H2" s="247" t="s">
        <v>292</v>
      </c>
      <c r="I2" s="248"/>
      <c r="J2" s="248"/>
      <c r="K2" s="247" t="s">
        <v>293</v>
      </c>
      <c r="L2" s="248"/>
      <c r="M2" s="248"/>
      <c r="N2" s="247" t="s">
        <v>294</v>
      </c>
      <c r="O2" s="248"/>
      <c r="P2" s="248"/>
      <c r="Q2" s="247" t="s">
        <v>295</v>
      </c>
      <c r="R2" s="248"/>
      <c r="S2" s="249"/>
      <c r="T2" s="250" t="s">
        <v>296</v>
      </c>
      <c r="U2" s="251"/>
      <c r="V2" s="252"/>
    </row>
    <row r="3" spans="1:22">
      <c r="A3" s="246"/>
      <c r="B3" s="15" t="s">
        <v>258</v>
      </c>
      <c r="C3" s="15" t="s">
        <v>259</v>
      </c>
      <c r="D3" s="15" t="s">
        <v>297</v>
      </c>
      <c r="E3" s="15" t="s">
        <v>258</v>
      </c>
      <c r="F3" s="15" t="s">
        <v>259</v>
      </c>
      <c r="G3" s="15" t="s">
        <v>297</v>
      </c>
      <c r="H3" s="15" t="s">
        <v>258</v>
      </c>
      <c r="I3" s="15" t="s">
        <v>259</v>
      </c>
      <c r="J3" s="15" t="s">
        <v>297</v>
      </c>
      <c r="K3" s="15" t="s">
        <v>258</v>
      </c>
      <c r="L3" s="15" t="s">
        <v>259</v>
      </c>
      <c r="M3" s="15" t="s">
        <v>297</v>
      </c>
      <c r="N3" s="15" t="s">
        <v>258</v>
      </c>
      <c r="O3" s="15" t="s">
        <v>259</v>
      </c>
      <c r="P3" s="15" t="s">
        <v>297</v>
      </c>
      <c r="Q3" s="15" t="s">
        <v>258</v>
      </c>
      <c r="R3" s="15" t="s">
        <v>259</v>
      </c>
      <c r="S3" s="162" t="s">
        <v>297</v>
      </c>
      <c r="T3" s="15" t="s">
        <v>258</v>
      </c>
      <c r="U3" s="15" t="s">
        <v>259</v>
      </c>
      <c r="V3" s="15" t="s">
        <v>297</v>
      </c>
    </row>
    <row r="4" spans="1:22">
      <c r="A4" s="163" t="s">
        <v>298</v>
      </c>
      <c r="B4" s="155">
        <f t="shared" ref="B4:V7" si="0">B8+B12+B16+B20+B24</f>
        <v>3939</v>
      </c>
      <c r="C4" s="155">
        <f t="shared" si="0"/>
        <v>412579</v>
      </c>
      <c r="D4" s="155">
        <f t="shared" si="0"/>
        <v>18657</v>
      </c>
      <c r="E4" s="155">
        <f t="shared" si="0"/>
        <v>9357</v>
      </c>
      <c r="F4" s="155">
        <f t="shared" si="0"/>
        <v>383</v>
      </c>
      <c r="G4" s="155">
        <f t="shared" si="0"/>
        <v>19817</v>
      </c>
      <c r="H4" s="155">
        <f t="shared" si="0"/>
        <v>5443</v>
      </c>
      <c r="I4" s="155">
        <f t="shared" si="0"/>
        <v>455679</v>
      </c>
      <c r="J4" s="155">
        <f t="shared" si="0"/>
        <v>19863</v>
      </c>
      <c r="K4" s="155">
        <f t="shared" si="0"/>
        <v>4569</v>
      </c>
      <c r="L4" s="155">
        <f t="shared" si="0"/>
        <v>495000</v>
      </c>
      <c r="M4" s="155">
        <f t="shared" si="0"/>
        <v>23030</v>
      </c>
      <c r="N4" s="155">
        <f t="shared" si="0"/>
        <v>4547</v>
      </c>
      <c r="O4" s="155">
        <f t="shared" si="0"/>
        <v>587566</v>
      </c>
      <c r="P4" s="155">
        <f t="shared" si="0"/>
        <v>15172</v>
      </c>
      <c r="Q4" s="155">
        <f t="shared" si="0"/>
        <v>4102</v>
      </c>
      <c r="R4" s="155">
        <f t="shared" si="0"/>
        <v>586177</v>
      </c>
      <c r="S4" s="156">
        <f t="shared" si="0"/>
        <v>16130</v>
      </c>
      <c r="T4" s="155">
        <f t="shared" si="0"/>
        <v>5329</v>
      </c>
      <c r="U4" s="155">
        <f t="shared" si="0"/>
        <v>679387</v>
      </c>
      <c r="V4" s="155">
        <f t="shared" si="0"/>
        <v>17858</v>
      </c>
    </row>
    <row r="5" spans="1:22" ht="24.95" customHeight="1">
      <c r="A5" s="163" t="s">
        <v>299</v>
      </c>
      <c r="B5" s="157">
        <f t="shared" si="0"/>
        <v>1506</v>
      </c>
      <c r="C5" s="157">
        <f t="shared" si="0"/>
        <v>309664</v>
      </c>
      <c r="D5" s="157">
        <f t="shared" si="0"/>
        <v>12398</v>
      </c>
      <c r="E5" s="157">
        <f t="shared" si="0"/>
        <v>7010</v>
      </c>
      <c r="F5" s="157">
        <f t="shared" si="0"/>
        <v>272</v>
      </c>
      <c r="G5" s="157">
        <f t="shared" si="0"/>
        <v>13108</v>
      </c>
      <c r="H5" s="157">
        <f t="shared" si="0"/>
        <v>4111</v>
      </c>
      <c r="I5" s="157">
        <f t="shared" si="0"/>
        <v>391191</v>
      </c>
      <c r="J5" s="157">
        <f t="shared" si="0"/>
        <v>13971</v>
      </c>
      <c r="K5" s="157">
        <f t="shared" si="0"/>
        <v>3453</v>
      </c>
      <c r="L5" s="157">
        <f t="shared" si="0"/>
        <v>355000</v>
      </c>
      <c r="M5" s="157">
        <f t="shared" si="0"/>
        <v>13564</v>
      </c>
      <c r="N5" s="157">
        <f t="shared" si="0"/>
        <v>2291</v>
      </c>
      <c r="O5" s="157">
        <f t="shared" si="0"/>
        <v>429978</v>
      </c>
      <c r="P5" s="157">
        <f t="shared" si="0"/>
        <v>12379</v>
      </c>
      <c r="Q5" s="157">
        <f t="shared" si="0"/>
        <v>2422</v>
      </c>
      <c r="R5" s="157">
        <f t="shared" si="0"/>
        <v>473052</v>
      </c>
      <c r="S5" s="158">
        <f t="shared" si="0"/>
        <v>11219</v>
      </c>
      <c r="T5" s="157">
        <f t="shared" si="0"/>
        <v>2864</v>
      </c>
      <c r="U5" s="157">
        <f t="shared" si="0"/>
        <v>528899</v>
      </c>
      <c r="V5" s="157">
        <f t="shared" si="0"/>
        <v>12718</v>
      </c>
    </row>
    <row r="6" spans="1:22" ht="24.95" customHeight="1">
      <c r="A6" s="163" t="s">
        <v>300</v>
      </c>
      <c r="B6" s="157" t="s">
        <v>149</v>
      </c>
      <c r="C6" s="157" t="s">
        <v>149</v>
      </c>
      <c r="D6" s="157" t="s">
        <v>149</v>
      </c>
      <c r="E6" s="157">
        <f t="shared" si="0"/>
        <v>1239</v>
      </c>
      <c r="F6" s="157">
        <f t="shared" si="0"/>
        <v>67</v>
      </c>
      <c r="G6" s="157">
        <f t="shared" si="0"/>
        <v>834</v>
      </c>
      <c r="H6" s="157">
        <f t="shared" si="0"/>
        <v>173</v>
      </c>
      <c r="I6" s="157">
        <f t="shared" si="0"/>
        <v>11275</v>
      </c>
      <c r="J6" s="157">
        <f t="shared" si="0"/>
        <v>540</v>
      </c>
      <c r="K6" s="157">
        <f t="shared" si="0"/>
        <v>254</v>
      </c>
      <c r="L6" s="157">
        <f t="shared" si="0"/>
        <v>60000</v>
      </c>
      <c r="M6" s="157">
        <f t="shared" si="0"/>
        <v>1316</v>
      </c>
      <c r="N6" s="157">
        <f t="shared" si="0"/>
        <v>967</v>
      </c>
      <c r="O6" s="157">
        <f t="shared" si="0"/>
        <v>79301</v>
      </c>
      <c r="P6" s="157" t="s">
        <v>149</v>
      </c>
      <c r="Q6" s="157">
        <f>Q10+Q14+Q18+Q22+Q26</f>
        <v>713</v>
      </c>
      <c r="R6" s="157">
        <f>R10+R14+R18+R22+R26</f>
        <v>56075</v>
      </c>
      <c r="S6" s="158" t="s">
        <v>149</v>
      </c>
      <c r="T6" s="157">
        <f>T10+T14+T18+T22+T26</f>
        <v>814</v>
      </c>
      <c r="U6" s="157">
        <f>U10+U14+U18+U22+U26</f>
        <v>62168</v>
      </c>
      <c r="V6" s="157" t="s">
        <v>149</v>
      </c>
    </row>
    <row r="7" spans="1:22" ht="24.95" customHeight="1">
      <c r="A7" s="163" t="s">
        <v>301</v>
      </c>
      <c r="B7" s="157">
        <f>B11+B15+B19+B23+B27</f>
        <v>2433</v>
      </c>
      <c r="C7" s="157">
        <f>C11+C15+C19+C23+C27</f>
        <v>102915</v>
      </c>
      <c r="D7" s="157">
        <f>D11+D15+D19+D23+D27</f>
        <v>6259</v>
      </c>
      <c r="E7" s="157">
        <f t="shared" si="0"/>
        <v>1108</v>
      </c>
      <c r="F7" s="157">
        <f t="shared" si="0"/>
        <v>44</v>
      </c>
      <c r="G7" s="157">
        <f t="shared" si="0"/>
        <v>5875</v>
      </c>
      <c r="H7" s="157">
        <f t="shared" si="0"/>
        <v>1159</v>
      </c>
      <c r="I7" s="157">
        <f t="shared" si="0"/>
        <v>53213</v>
      </c>
      <c r="J7" s="157">
        <f t="shared" si="0"/>
        <v>5352</v>
      </c>
      <c r="K7" s="157">
        <f t="shared" si="0"/>
        <v>862</v>
      </c>
      <c r="L7" s="157">
        <f t="shared" si="0"/>
        <v>80000</v>
      </c>
      <c r="M7" s="157">
        <f t="shared" si="0"/>
        <v>8150</v>
      </c>
      <c r="N7" s="157">
        <f t="shared" si="0"/>
        <v>1289</v>
      </c>
      <c r="O7" s="157">
        <f t="shared" si="0"/>
        <v>78287</v>
      </c>
      <c r="P7" s="157" t="s">
        <v>149</v>
      </c>
      <c r="Q7" s="157">
        <f>Q11+Q15+Q19+Q23+Q27</f>
        <v>967</v>
      </c>
      <c r="R7" s="157">
        <f>R11+R15+R19+R23+R27</f>
        <v>57050</v>
      </c>
      <c r="S7" s="158">
        <f>S11+S15+S19+S23+S27</f>
        <v>4911</v>
      </c>
      <c r="T7" s="157">
        <f>T11+T15+T19+T23+T27</f>
        <v>1651</v>
      </c>
      <c r="U7" s="157">
        <f>U11+U15+U19+U23+U27</f>
        <v>88320</v>
      </c>
      <c r="V7" s="157">
        <f>V11+V15+V19+V23+V27</f>
        <v>5140</v>
      </c>
    </row>
    <row r="8" spans="1:22" ht="24.95" customHeight="1">
      <c r="A8" s="168" t="s">
        <v>302</v>
      </c>
      <c r="B8" s="155">
        <f t="shared" ref="B8:V8" si="1">SUM(B9:B11)</f>
        <v>856</v>
      </c>
      <c r="C8" s="155">
        <f t="shared" si="1"/>
        <v>107789</v>
      </c>
      <c r="D8" s="155">
        <f t="shared" si="1"/>
        <v>3818</v>
      </c>
      <c r="E8" s="155">
        <f t="shared" si="1"/>
        <v>3229</v>
      </c>
      <c r="F8" s="155">
        <f t="shared" si="1"/>
        <v>104</v>
      </c>
      <c r="G8" s="155">
        <f t="shared" si="1"/>
        <v>4194</v>
      </c>
      <c r="H8" s="155">
        <f t="shared" si="1"/>
        <v>1184</v>
      </c>
      <c r="I8" s="155">
        <f t="shared" si="1"/>
        <v>125080</v>
      </c>
      <c r="J8" s="155">
        <f t="shared" si="1"/>
        <v>5033</v>
      </c>
      <c r="K8" s="155">
        <f t="shared" si="1"/>
        <v>1000</v>
      </c>
      <c r="L8" s="155">
        <f t="shared" si="1"/>
        <v>136000</v>
      </c>
      <c r="M8" s="155">
        <f t="shared" si="1"/>
        <v>4453</v>
      </c>
      <c r="N8" s="155">
        <f t="shared" si="1"/>
        <v>999</v>
      </c>
      <c r="O8" s="155">
        <f t="shared" si="1"/>
        <v>154948</v>
      </c>
      <c r="P8" s="155">
        <f t="shared" si="1"/>
        <v>5586</v>
      </c>
      <c r="Q8" s="155">
        <f t="shared" si="1"/>
        <v>812</v>
      </c>
      <c r="R8" s="155">
        <f t="shared" si="1"/>
        <v>166604</v>
      </c>
      <c r="S8" s="156">
        <f t="shared" si="1"/>
        <v>2813</v>
      </c>
      <c r="T8" s="155">
        <f t="shared" si="1"/>
        <v>1095</v>
      </c>
      <c r="U8" s="155">
        <f t="shared" si="1"/>
        <v>182453</v>
      </c>
      <c r="V8" s="155">
        <f t="shared" si="1"/>
        <v>3596</v>
      </c>
    </row>
    <row r="9" spans="1:22" ht="24.95" customHeight="1">
      <c r="A9" s="169" t="s">
        <v>303</v>
      </c>
      <c r="B9" s="157">
        <v>345</v>
      </c>
      <c r="C9" s="157">
        <v>80766</v>
      </c>
      <c r="D9" s="157">
        <v>2548</v>
      </c>
      <c r="E9" s="157">
        <v>2686</v>
      </c>
      <c r="F9" s="157">
        <v>74</v>
      </c>
      <c r="G9" s="157">
        <v>2935</v>
      </c>
      <c r="H9" s="157">
        <v>947</v>
      </c>
      <c r="I9" s="157">
        <v>113176</v>
      </c>
      <c r="J9" s="157">
        <v>4042</v>
      </c>
      <c r="K9" s="157">
        <v>739</v>
      </c>
      <c r="L9" s="157">
        <v>93000</v>
      </c>
      <c r="M9" s="157">
        <v>3091</v>
      </c>
      <c r="N9" s="157">
        <v>541</v>
      </c>
      <c r="O9" s="157">
        <v>111218</v>
      </c>
      <c r="P9" s="157">
        <v>2793</v>
      </c>
      <c r="Q9" s="157">
        <v>501</v>
      </c>
      <c r="R9" s="157">
        <v>142642</v>
      </c>
      <c r="S9" s="158">
        <v>2376</v>
      </c>
      <c r="T9" s="157">
        <v>674</v>
      </c>
      <c r="U9" s="157">
        <v>154112</v>
      </c>
      <c r="V9" s="157">
        <v>2930</v>
      </c>
    </row>
    <row r="10" spans="1:22" ht="24.95" customHeight="1">
      <c r="A10" s="169" t="s">
        <v>304</v>
      </c>
      <c r="B10" s="157" t="s">
        <v>149</v>
      </c>
      <c r="C10" s="157" t="s">
        <v>149</v>
      </c>
      <c r="D10" s="157" t="s">
        <v>149</v>
      </c>
      <c r="E10" s="157">
        <v>323</v>
      </c>
      <c r="F10" s="157">
        <v>21</v>
      </c>
      <c r="G10" s="157">
        <v>181</v>
      </c>
      <c r="H10" s="157">
        <v>30</v>
      </c>
      <c r="I10" s="157">
        <v>1936</v>
      </c>
      <c r="J10" s="157">
        <v>112</v>
      </c>
      <c r="K10" s="157">
        <v>63</v>
      </c>
      <c r="L10" s="157">
        <v>27000</v>
      </c>
      <c r="M10" s="157">
        <v>209</v>
      </c>
      <c r="N10" s="157">
        <v>219</v>
      </c>
      <c r="O10" s="157">
        <v>23622</v>
      </c>
      <c r="P10" s="157">
        <v>2793</v>
      </c>
      <c r="Q10" s="157">
        <v>138</v>
      </c>
      <c r="R10" s="157">
        <v>13885</v>
      </c>
      <c r="S10" s="158">
        <v>0</v>
      </c>
      <c r="T10" s="157">
        <v>155</v>
      </c>
      <c r="U10" s="157">
        <v>12904</v>
      </c>
      <c r="V10" s="157" t="s">
        <v>149</v>
      </c>
    </row>
    <row r="11" spans="1:22" ht="24.95" customHeight="1">
      <c r="A11" s="169" t="s">
        <v>305</v>
      </c>
      <c r="B11" s="157">
        <v>511</v>
      </c>
      <c r="C11" s="157">
        <v>27023</v>
      </c>
      <c r="D11" s="157">
        <v>1270</v>
      </c>
      <c r="E11" s="157">
        <v>220</v>
      </c>
      <c r="F11" s="157">
        <v>9</v>
      </c>
      <c r="G11" s="157">
        <v>1078</v>
      </c>
      <c r="H11" s="157">
        <v>207</v>
      </c>
      <c r="I11" s="157">
        <v>9968</v>
      </c>
      <c r="J11" s="157">
        <v>879</v>
      </c>
      <c r="K11" s="157">
        <v>198</v>
      </c>
      <c r="L11" s="157">
        <v>16000</v>
      </c>
      <c r="M11" s="157">
        <v>1153</v>
      </c>
      <c r="N11" s="157">
        <v>239</v>
      </c>
      <c r="O11" s="157">
        <v>20108</v>
      </c>
      <c r="P11" s="157" t="s">
        <v>149</v>
      </c>
      <c r="Q11" s="157">
        <v>173</v>
      </c>
      <c r="R11" s="157">
        <v>10077</v>
      </c>
      <c r="S11" s="158">
        <v>437</v>
      </c>
      <c r="T11" s="157">
        <v>266</v>
      </c>
      <c r="U11" s="157">
        <v>15437</v>
      </c>
      <c r="V11" s="157">
        <v>666</v>
      </c>
    </row>
    <row r="12" spans="1:22" ht="24.95" customHeight="1">
      <c r="A12" s="163" t="s">
        <v>306</v>
      </c>
      <c r="B12" s="155">
        <f t="shared" ref="B12:V12" si="2">SUM(B13:B15)</f>
        <v>1384</v>
      </c>
      <c r="C12" s="155">
        <f t="shared" si="2"/>
        <v>140330</v>
      </c>
      <c r="D12" s="155">
        <f t="shared" si="2"/>
        <v>7419</v>
      </c>
      <c r="E12" s="155">
        <f t="shared" si="2"/>
        <v>4142</v>
      </c>
      <c r="F12" s="155">
        <f t="shared" si="2"/>
        <v>122</v>
      </c>
      <c r="G12" s="155">
        <f t="shared" si="2"/>
        <v>7271</v>
      </c>
      <c r="H12" s="155">
        <f t="shared" si="2"/>
        <v>1927</v>
      </c>
      <c r="I12" s="155">
        <f t="shared" si="2"/>
        <v>147946</v>
      </c>
      <c r="J12" s="155">
        <f t="shared" si="2"/>
        <v>7338</v>
      </c>
      <c r="K12" s="155">
        <f t="shared" si="2"/>
        <v>1709</v>
      </c>
      <c r="L12" s="155">
        <f t="shared" si="2"/>
        <v>162000</v>
      </c>
      <c r="M12" s="155">
        <f t="shared" si="2"/>
        <v>9793</v>
      </c>
      <c r="N12" s="155">
        <f t="shared" si="2"/>
        <v>1589</v>
      </c>
      <c r="O12" s="155">
        <f t="shared" si="2"/>
        <v>183037</v>
      </c>
      <c r="P12" s="155">
        <f t="shared" si="2"/>
        <v>3743</v>
      </c>
      <c r="Q12" s="155">
        <f t="shared" si="2"/>
        <v>1388</v>
      </c>
      <c r="R12" s="155">
        <f t="shared" si="2"/>
        <v>182038</v>
      </c>
      <c r="S12" s="156">
        <f t="shared" si="2"/>
        <v>6523</v>
      </c>
      <c r="T12" s="155">
        <f t="shared" si="2"/>
        <v>1947</v>
      </c>
      <c r="U12" s="155">
        <f t="shared" si="2"/>
        <v>198368</v>
      </c>
      <c r="V12" s="155">
        <f t="shared" si="2"/>
        <v>7054</v>
      </c>
    </row>
    <row r="13" spans="1:22" ht="24.95" customHeight="1">
      <c r="A13" s="169" t="s">
        <v>303</v>
      </c>
      <c r="B13" s="157">
        <v>435</v>
      </c>
      <c r="C13" s="157">
        <v>99815</v>
      </c>
      <c r="D13" s="157">
        <v>3956</v>
      </c>
      <c r="E13" s="157">
        <v>3268</v>
      </c>
      <c r="F13" s="157">
        <v>83</v>
      </c>
      <c r="G13" s="157">
        <v>4263</v>
      </c>
      <c r="H13" s="157">
        <v>1165</v>
      </c>
      <c r="I13" s="157">
        <v>111837</v>
      </c>
      <c r="J13" s="157">
        <v>3994</v>
      </c>
      <c r="K13" s="157">
        <v>1287</v>
      </c>
      <c r="L13" s="157">
        <v>107000</v>
      </c>
      <c r="M13" s="157">
        <v>4716</v>
      </c>
      <c r="N13" s="157">
        <v>651</v>
      </c>
      <c r="O13" s="157">
        <v>126669</v>
      </c>
      <c r="P13" s="157">
        <v>3743</v>
      </c>
      <c r="Q13" s="157">
        <v>727</v>
      </c>
      <c r="R13" s="157">
        <v>140526</v>
      </c>
      <c r="S13" s="158">
        <v>3439</v>
      </c>
      <c r="T13" s="157">
        <v>836</v>
      </c>
      <c r="U13" s="157">
        <v>139105</v>
      </c>
      <c r="V13" s="157">
        <v>3970</v>
      </c>
    </row>
    <row r="14" spans="1:22" ht="24.95" customHeight="1">
      <c r="A14" s="169" t="s">
        <v>304</v>
      </c>
      <c r="B14" s="157" t="s">
        <v>149</v>
      </c>
      <c r="C14" s="157" t="s">
        <v>149</v>
      </c>
      <c r="D14" s="157" t="s">
        <v>149</v>
      </c>
      <c r="E14" s="157">
        <v>286</v>
      </c>
      <c r="F14" s="157">
        <v>16</v>
      </c>
      <c r="G14" s="157">
        <v>153</v>
      </c>
      <c r="H14" s="157">
        <v>46</v>
      </c>
      <c r="I14" s="157">
        <v>2725</v>
      </c>
      <c r="J14" s="157">
        <v>117</v>
      </c>
      <c r="K14" s="157">
        <v>23</v>
      </c>
      <c r="L14" s="157">
        <v>9000</v>
      </c>
      <c r="M14" s="157">
        <v>231</v>
      </c>
      <c r="N14" s="157">
        <v>267</v>
      </c>
      <c r="O14" s="157">
        <v>21902</v>
      </c>
      <c r="P14" s="157" t="s">
        <v>149</v>
      </c>
      <c r="Q14" s="157">
        <v>184</v>
      </c>
      <c r="R14" s="157">
        <v>12982</v>
      </c>
      <c r="S14" s="158">
        <v>0</v>
      </c>
      <c r="T14" s="157">
        <v>215</v>
      </c>
      <c r="U14" s="157">
        <v>15890</v>
      </c>
      <c r="V14" s="157" t="s">
        <v>149</v>
      </c>
    </row>
    <row r="15" spans="1:22" ht="24.95" customHeight="1">
      <c r="A15" s="169" t="s">
        <v>305</v>
      </c>
      <c r="B15" s="157">
        <v>949</v>
      </c>
      <c r="C15" s="157">
        <v>40515</v>
      </c>
      <c r="D15" s="157">
        <v>3463</v>
      </c>
      <c r="E15" s="157">
        <v>588</v>
      </c>
      <c r="F15" s="157">
        <v>23</v>
      </c>
      <c r="G15" s="157">
        <v>2855</v>
      </c>
      <c r="H15" s="157">
        <v>716</v>
      </c>
      <c r="I15" s="157">
        <v>33384</v>
      </c>
      <c r="J15" s="157">
        <v>3227</v>
      </c>
      <c r="K15" s="157">
        <v>399</v>
      </c>
      <c r="L15" s="157">
        <v>46000</v>
      </c>
      <c r="M15" s="157">
        <v>4846</v>
      </c>
      <c r="N15" s="157">
        <v>671</v>
      </c>
      <c r="O15" s="157">
        <v>34466</v>
      </c>
      <c r="P15" s="157" t="s">
        <v>149</v>
      </c>
      <c r="Q15" s="157">
        <v>477</v>
      </c>
      <c r="R15" s="157">
        <v>28530</v>
      </c>
      <c r="S15" s="158">
        <v>3084</v>
      </c>
      <c r="T15" s="157">
        <v>896</v>
      </c>
      <c r="U15" s="157">
        <v>43373</v>
      </c>
      <c r="V15" s="157">
        <v>3084</v>
      </c>
    </row>
    <row r="16" spans="1:22" ht="24.95" customHeight="1">
      <c r="A16" s="163" t="s">
        <v>307</v>
      </c>
      <c r="B16" s="155">
        <f t="shared" ref="B16:V16" si="3">SUM(B17:B19)</f>
        <v>930</v>
      </c>
      <c r="C16" s="155">
        <f t="shared" si="3"/>
        <v>100370</v>
      </c>
      <c r="D16" s="155">
        <f t="shared" si="3"/>
        <v>4130</v>
      </c>
      <c r="E16" s="155">
        <f t="shared" si="3"/>
        <v>1150</v>
      </c>
      <c r="F16" s="155">
        <f t="shared" si="3"/>
        <v>96</v>
      </c>
      <c r="G16" s="155">
        <f t="shared" si="3"/>
        <v>5145</v>
      </c>
      <c r="H16" s="155">
        <f t="shared" si="3"/>
        <v>1322</v>
      </c>
      <c r="I16" s="155">
        <f t="shared" si="3"/>
        <v>111134</v>
      </c>
      <c r="J16" s="155">
        <f t="shared" si="3"/>
        <v>4562</v>
      </c>
      <c r="K16" s="155">
        <f t="shared" si="3"/>
        <v>1039</v>
      </c>
      <c r="L16" s="155">
        <f t="shared" si="3"/>
        <v>122000</v>
      </c>
      <c r="M16" s="155">
        <f t="shared" si="3"/>
        <v>5515</v>
      </c>
      <c r="N16" s="155">
        <f t="shared" si="3"/>
        <v>1148</v>
      </c>
      <c r="O16" s="155">
        <f t="shared" si="3"/>
        <v>143669</v>
      </c>
      <c r="P16" s="155">
        <f t="shared" si="3"/>
        <v>3366</v>
      </c>
      <c r="Q16" s="155">
        <f t="shared" si="3"/>
        <v>1151</v>
      </c>
      <c r="R16" s="155">
        <f t="shared" si="3"/>
        <v>137777</v>
      </c>
      <c r="S16" s="156">
        <f t="shared" si="3"/>
        <v>4429</v>
      </c>
      <c r="T16" s="155">
        <f t="shared" si="3"/>
        <v>1341</v>
      </c>
      <c r="U16" s="155">
        <f t="shared" si="3"/>
        <v>174241</v>
      </c>
      <c r="V16" s="155">
        <f t="shared" si="3"/>
        <v>4439</v>
      </c>
    </row>
    <row r="17" spans="1:25" ht="24.95" customHeight="1">
      <c r="A17" s="169" t="s">
        <v>303</v>
      </c>
      <c r="B17" s="157">
        <v>420</v>
      </c>
      <c r="C17" s="157">
        <v>82569</v>
      </c>
      <c r="D17" s="157">
        <v>3367</v>
      </c>
      <c r="E17" s="157">
        <v>622</v>
      </c>
      <c r="F17" s="157">
        <v>71</v>
      </c>
      <c r="G17" s="157">
        <v>3523</v>
      </c>
      <c r="H17" s="157">
        <v>1108</v>
      </c>
      <c r="I17" s="157">
        <v>100695</v>
      </c>
      <c r="J17" s="157">
        <v>3596</v>
      </c>
      <c r="K17" s="157">
        <v>808</v>
      </c>
      <c r="L17" s="157">
        <v>95000</v>
      </c>
      <c r="M17" s="157">
        <v>3368</v>
      </c>
      <c r="N17" s="157">
        <v>649</v>
      </c>
      <c r="O17" s="157">
        <v>107377</v>
      </c>
      <c r="P17" s="157">
        <v>3366</v>
      </c>
      <c r="Q17" s="157">
        <v>696</v>
      </c>
      <c r="R17" s="157">
        <v>106643</v>
      </c>
      <c r="S17" s="158">
        <v>3373</v>
      </c>
      <c r="T17" s="157">
        <v>768</v>
      </c>
      <c r="U17" s="157">
        <v>136172</v>
      </c>
      <c r="V17" s="157">
        <v>3383</v>
      </c>
    </row>
    <row r="18" spans="1:25" ht="24.95" customHeight="1">
      <c r="A18" s="169" t="s">
        <v>304</v>
      </c>
      <c r="B18" s="157" t="s">
        <v>149</v>
      </c>
      <c r="C18" s="157" t="s">
        <v>149</v>
      </c>
      <c r="D18" s="157" t="s">
        <v>149</v>
      </c>
      <c r="E18" s="157">
        <v>304</v>
      </c>
      <c r="F18" s="157">
        <v>16</v>
      </c>
      <c r="G18" s="157">
        <v>285</v>
      </c>
      <c r="H18" s="157">
        <v>54</v>
      </c>
      <c r="I18" s="157">
        <v>3418</v>
      </c>
      <c r="J18" s="157">
        <v>151</v>
      </c>
      <c r="K18" s="157">
        <v>35</v>
      </c>
      <c r="L18" s="157">
        <v>13000</v>
      </c>
      <c r="M18" s="157">
        <v>502</v>
      </c>
      <c r="N18" s="157">
        <v>223</v>
      </c>
      <c r="O18" s="157">
        <v>18916</v>
      </c>
      <c r="P18" s="157" t="s">
        <v>149</v>
      </c>
      <c r="Q18" s="157">
        <v>218</v>
      </c>
      <c r="R18" s="157">
        <v>17391</v>
      </c>
      <c r="S18" s="158">
        <v>0</v>
      </c>
      <c r="T18" s="157">
        <v>209</v>
      </c>
      <c r="U18" s="157">
        <v>15774</v>
      </c>
      <c r="V18" s="157" t="s">
        <v>149</v>
      </c>
    </row>
    <row r="19" spans="1:25" ht="24.95" customHeight="1">
      <c r="A19" s="169" t="s">
        <v>305</v>
      </c>
      <c r="B19" s="157">
        <v>510</v>
      </c>
      <c r="C19" s="157">
        <v>17801</v>
      </c>
      <c r="D19" s="157">
        <v>763</v>
      </c>
      <c r="E19" s="157">
        <v>224</v>
      </c>
      <c r="F19" s="157">
        <v>9</v>
      </c>
      <c r="G19" s="157">
        <v>1337</v>
      </c>
      <c r="H19" s="157">
        <v>160</v>
      </c>
      <c r="I19" s="157">
        <v>7021</v>
      </c>
      <c r="J19" s="157">
        <v>815</v>
      </c>
      <c r="K19" s="157">
        <v>196</v>
      </c>
      <c r="L19" s="157">
        <v>14000</v>
      </c>
      <c r="M19" s="157">
        <v>1645</v>
      </c>
      <c r="N19" s="157">
        <v>276</v>
      </c>
      <c r="O19" s="157">
        <v>17376</v>
      </c>
      <c r="P19" s="157" t="s">
        <v>149</v>
      </c>
      <c r="Q19" s="157">
        <v>237</v>
      </c>
      <c r="R19" s="157">
        <v>13743</v>
      </c>
      <c r="S19" s="158">
        <v>1056</v>
      </c>
      <c r="T19" s="157">
        <v>364</v>
      </c>
      <c r="U19" s="157">
        <v>22295</v>
      </c>
      <c r="V19" s="157">
        <v>1056</v>
      </c>
    </row>
    <row r="20" spans="1:25" ht="24.95" customHeight="1">
      <c r="A20" s="163" t="s">
        <v>308</v>
      </c>
      <c r="B20" s="155">
        <f t="shared" ref="B20:V20" si="4">SUM(B21:B23)</f>
        <v>429</v>
      </c>
      <c r="C20" s="155">
        <f t="shared" si="4"/>
        <v>39385</v>
      </c>
      <c r="D20" s="155">
        <f t="shared" si="4"/>
        <v>2157</v>
      </c>
      <c r="E20" s="155">
        <f t="shared" si="4"/>
        <v>459</v>
      </c>
      <c r="F20" s="155">
        <f t="shared" si="4"/>
        <v>33</v>
      </c>
      <c r="G20" s="155">
        <f t="shared" si="4"/>
        <v>1766</v>
      </c>
      <c r="H20" s="155">
        <f t="shared" si="4"/>
        <v>554</v>
      </c>
      <c r="I20" s="155">
        <f t="shared" si="4"/>
        <v>42592</v>
      </c>
      <c r="J20" s="155">
        <f t="shared" si="4"/>
        <v>1692</v>
      </c>
      <c r="K20" s="155">
        <f t="shared" si="4"/>
        <v>450</v>
      </c>
      <c r="L20" s="155">
        <f t="shared" si="4"/>
        <v>42000</v>
      </c>
      <c r="M20" s="155">
        <f t="shared" si="4"/>
        <v>1890</v>
      </c>
      <c r="N20" s="155">
        <f t="shared" si="4"/>
        <v>443</v>
      </c>
      <c r="O20" s="155">
        <f t="shared" si="4"/>
        <v>58911</v>
      </c>
      <c r="P20" s="155">
        <f t="shared" si="4"/>
        <v>1351</v>
      </c>
      <c r="Q20" s="155">
        <f t="shared" si="4"/>
        <v>378</v>
      </c>
      <c r="R20" s="155">
        <f t="shared" si="4"/>
        <v>59273</v>
      </c>
      <c r="S20" s="156">
        <f t="shared" si="4"/>
        <v>1299</v>
      </c>
      <c r="T20" s="155">
        <f t="shared" si="4"/>
        <v>486</v>
      </c>
      <c r="U20" s="155">
        <f t="shared" si="4"/>
        <v>78812</v>
      </c>
      <c r="V20" s="155">
        <f t="shared" si="4"/>
        <v>1604</v>
      </c>
    </row>
    <row r="21" spans="1:25" ht="24.95" customHeight="1">
      <c r="A21" s="169" t="s">
        <v>303</v>
      </c>
      <c r="B21" s="157">
        <v>228</v>
      </c>
      <c r="C21" s="157">
        <v>30214</v>
      </c>
      <c r="D21" s="157">
        <v>1738</v>
      </c>
      <c r="E21" s="157">
        <v>255</v>
      </c>
      <c r="F21" s="157">
        <v>26</v>
      </c>
      <c r="G21" s="157">
        <v>1407</v>
      </c>
      <c r="H21" s="157">
        <v>498</v>
      </c>
      <c r="I21" s="157">
        <v>40210</v>
      </c>
      <c r="J21" s="157">
        <v>1436</v>
      </c>
      <c r="K21" s="157">
        <v>332</v>
      </c>
      <c r="L21" s="157">
        <v>34000</v>
      </c>
      <c r="M21" s="157">
        <v>1437</v>
      </c>
      <c r="N21" s="157">
        <v>264</v>
      </c>
      <c r="O21" s="157">
        <v>48390</v>
      </c>
      <c r="P21" s="157">
        <v>1351</v>
      </c>
      <c r="Q21" s="157">
        <v>274</v>
      </c>
      <c r="R21" s="157">
        <v>53918</v>
      </c>
      <c r="S21" s="158">
        <v>1123</v>
      </c>
      <c r="T21" s="157">
        <v>327</v>
      </c>
      <c r="U21" s="157">
        <v>68958</v>
      </c>
      <c r="V21" s="157">
        <v>1428</v>
      </c>
    </row>
    <row r="22" spans="1:25" ht="24.95" customHeight="1">
      <c r="A22" s="169" t="s">
        <v>304</v>
      </c>
      <c r="B22" s="157" t="s">
        <v>149</v>
      </c>
      <c r="C22" s="157" t="s">
        <v>149</v>
      </c>
      <c r="D22" s="157" t="s">
        <v>149</v>
      </c>
      <c r="E22" s="157">
        <v>155</v>
      </c>
      <c r="F22" s="157">
        <v>6</v>
      </c>
      <c r="G22" s="157">
        <v>104</v>
      </c>
      <c r="H22" s="157">
        <v>20</v>
      </c>
      <c r="I22" s="157">
        <v>1200</v>
      </c>
      <c r="J22" s="157">
        <v>68</v>
      </c>
      <c r="K22" s="157">
        <v>84</v>
      </c>
      <c r="L22" s="157">
        <v>7000</v>
      </c>
      <c r="M22" s="157">
        <v>206</v>
      </c>
      <c r="N22" s="157">
        <v>112</v>
      </c>
      <c r="O22" s="157">
        <v>7176</v>
      </c>
      <c r="P22" s="157" t="s">
        <v>149</v>
      </c>
      <c r="Q22" s="157">
        <v>58</v>
      </c>
      <c r="R22" s="157">
        <v>2907</v>
      </c>
      <c r="S22" s="158">
        <v>0</v>
      </c>
      <c r="T22" s="157">
        <v>90</v>
      </c>
      <c r="U22" s="157">
        <v>6321</v>
      </c>
      <c r="V22" s="157" t="s">
        <v>149</v>
      </c>
    </row>
    <row r="23" spans="1:25" ht="24.95" customHeight="1">
      <c r="A23" s="169" t="s">
        <v>305</v>
      </c>
      <c r="B23" s="157">
        <v>201</v>
      </c>
      <c r="C23" s="157">
        <v>9171</v>
      </c>
      <c r="D23" s="157">
        <v>419</v>
      </c>
      <c r="E23" s="157">
        <v>49</v>
      </c>
      <c r="F23" s="157">
        <v>1</v>
      </c>
      <c r="G23" s="157">
        <v>255</v>
      </c>
      <c r="H23" s="157">
        <v>36</v>
      </c>
      <c r="I23" s="157">
        <v>1182</v>
      </c>
      <c r="J23" s="157">
        <v>188</v>
      </c>
      <c r="K23" s="157">
        <v>34</v>
      </c>
      <c r="L23" s="157">
        <v>1000</v>
      </c>
      <c r="M23" s="157">
        <v>247</v>
      </c>
      <c r="N23" s="157">
        <v>67</v>
      </c>
      <c r="O23" s="157">
        <v>3345</v>
      </c>
      <c r="P23" s="157" t="s">
        <v>149</v>
      </c>
      <c r="Q23" s="157">
        <v>46</v>
      </c>
      <c r="R23" s="157">
        <v>2448</v>
      </c>
      <c r="S23" s="158">
        <v>176</v>
      </c>
      <c r="T23" s="157">
        <v>69</v>
      </c>
      <c r="U23" s="157">
        <v>3533</v>
      </c>
      <c r="V23" s="157">
        <v>176</v>
      </c>
    </row>
    <row r="24" spans="1:25" ht="24.95" customHeight="1">
      <c r="A24" s="163" t="s">
        <v>309</v>
      </c>
      <c r="B24" s="155">
        <f t="shared" ref="B24:V24" si="5">SUM(B25:B27)</f>
        <v>340</v>
      </c>
      <c r="C24" s="155">
        <f t="shared" si="5"/>
        <v>24705</v>
      </c>
      <c r="D24" s="155">
        <f t="shared" si="5"/>
        <v>1133</v>
      </c>
      <c r="E24" s="155">
        <f t="shared" si="5"/>
        <v>377</v>
      </c>
      <c r="F24" s="155">
        <f t="shared" si="5"/>
        <v>28</v>
      </c>
      <c r="G24" s="155">
        <f t="shared" si="5"/>
        <v>1441</v>
      </c>
      <c r="H24" s="155">
        <f t="shared" si="5"/>
        <v>456</v>
      </c>
      <c r="I24" s="155">
        <f t="shared" si="5"/>
        <v>28927</v>
      </c>
      <c r="J24" s="155">
        <f t="shared" si="5"/>
        <v>1238</v>
      </c>
      <c r="K24" s="155">
        <f t="shared" si="5"/>
        <v>371</v>
      </c>
      <c r="L24" s="155">
        <f t="shared" si="5"/>
        <v>33000</v>
      </c>
      <c r="M24" s="155">
        <f t="shared" si="5"/>
        <v>1379</v>
      </c>
      <c r="N24" s="155">
        <f t="shared" si="5"/>
        <v>368</v>
      </c>
      <c r="O24" s="155">
        <f t="shared" si="5"/>
        <v>47001</v>
      </c>
      <c r="P24" s="155">
        <f t="shared" si="5"/>
        <v>1126</v>
      </c>
      <c r="Q24" s="155">
        <f t="shared" si="5"/>
        <v>373</v>
      </c>
      <c r="R24" s="155">
        <f t="shared" si="5"/>
        <v>40485</v>
      </c>
      <c r="S24" s="156">
        <f t="shared" si="5"/>
        <v>1066</v>
      </c>
      <c r="T24" s="155">
        <f t="shared" si="5"/>
        <v>460</v>
      </c>
      <c r="U24" s="155">
        <f t="shared" si="5"/>
        <v>45513</v>
      </c>
      <c r="V24" s="155">
        <f t="shared" si="5"/>
        <v>1165</v>
      </c>
    </row>
    <row r="25" spans="1:25" ht="24.95" customHeight="1">
      <c r="A25" s="169" t="s">
        <v>310</v>
      </c>
      <c r="B25" s="157">
        <v>78</v>
      </c>
      <c r="C25" s="157">
        <v>16300</v>
      </c>
      <c r="D25" s="157">
        <v>789</v>
      </c>
      <c r="E25" s="157">
        <v>179</v>
      </c>
      <c r="F25" s="157">
        <v>18</v>
      </c>
      <c r="G25" s="157">
        <v>980</v>
      </c>
      <c r="H25" s="157">
        <v>393</v>
      </c>
      <c r="I25" s="157">
        <v>25273</v>
      </c>
      <c r="J25" s="157">
        <v>903</v>
      </c>
      <c r="K25" s="157">
        <v>287</v>
      </c>
      <c r="L25" s="157">
        <v>26000</v>
      </c>
      <c r="M25" s="157">
        <v>952</v>
      </c>
      <c r="N25" s="157">
        <v>186</v>
      </c>
      <c r="O25" s="157">
        <v>36324</v>
      </c>
      <c r="P25" s="157">
        <v>1126</v>
      </c>
      <c r="Q25" s="157">
        <v>224</v>
      </c>
      <c r="R25" s="157">
        <v>29323</v>
      </c>
      <c r="S25" s="158">
        <v>908</v>
      </c>
      <c r="T25" s="157">
        <v>259</v>
      </c>
      <c r="U25" s="157">
        <v>30552</v>
      </c>
      <c r="V25" s="157">
        <v>1007</v>
      </c>
    </row>
    <row r="26" spans="1:25" ht="24.95" customHeight="1">
      <c r="A26" s="169" t="s">
        <v>304</v>
      </c>
      <c r="B26" s="157" t="s">
        <v>149</v>
      </c>
      <c r="C26" s="157" t="s">
        <v>149</v>
      </c>
      <c r="D26" s="157" t="s">
        <v>149</v>
      </c>
      <c r="E26" s="157">
        <v>171</v>
      </c>
      <c r="F26" s="157">
        <v>8</v>
      </c>
      <c r="G26" s="157">
        <v>111</v>
      </c>
      <c r="H26" s="157">
        <v>23</v>
      </c>
      <c r="I26" s="157">
        <v>1996</v>
      </c>
      <c r="J26" s="157">
        <v>92</v>
      </c>
      <c r="K26" s="157">
        <v>49</v>
      </c>
      <c r="L26" s="157">
        <v>4000</v>
      </c>
      <c r="M26" s="157">
        <v>168</v>
      </c>
      <c r="N26" s="157">
        <v>146</v>
      </c>
      <c r="O26" s="157">
        <v>7685</v>
      </c>
      <c r="P26" s="157" t="s">
        <v>149</v>
      </c>
      <c r="Q26" s="157">
        <v>115</v>
      </c>
      <c r="R26" s="157">
        <v>8910</v>
      </c>
      <c r="S26" s="158">
        <v>0</v>
      </c>
      <c r="T26" s="157">
        <v>145</v>
      </c>
      <c r="U26" s="157">
        <v>11279</v>
      </c>
      <c r="V26" s="157" t="s">
        <v>149</v>
      </c>
    </row>
    <row r="27" spans="1:25" ht="24.95" customHeight="1" thickBot="1">
      <c r="A27" s="170" t="s">
        <v>311</v>
      </c>
      <c r="B27" s="160">
        <v>262</v>
      </c>
      <c r="C27" s="160">
        <v>8405</v>
      </c>
      <c r="D27" s="160">
        <v>344</v>
      </c>
      <c r="E27" s="160">
        <v>27</v>
      </c>
      <c r="F27" s="160">
        <v>2</v>
      </c>
      <c r="G27" s="160">
        <v>350</v>
      </c>
      <c r="H27" s="160">
        <v>40</v>
      </c>
      <c r="I27" s="160">
        <v>1658</v>
      </c>
      <c r="J27" s="160">
        <v>243</v>
      </c>
      <c r="K27" s="160">
        <v>35</v>
      </c>
      <c r="L27" s="160">
        <v>3000</v>
      </c>
      <c r="M27" s="160">
        <v>259</v>
      </c>
      <c r="N27" s="160">
        <v>36</v>
      </c>
      <c r="O27" s="160">
        <v>2992</v>
      </c>
      <c r="P27" s="160" t="s">
        <v>149</v>
      </c>
      <c r="Q27" s="160">
        <v>34</v>
      </c>
      <c r="R27" s="160">
        <v>2252</v>
      </c>
      <c r="S27" s="161">
        <v>158</v>
      </c>
      <c r="T27" s="160">
        <v>56</v>
      </c>
      <c r="U27" s="160">
        <v>3682</v>
      </c>
      <c r="V27" s="160">
        <v>158</v>
      </c>
    </row>
    <row r="28" spans="1:25" ht="24.95" customHeight="1">
      <c r="A28" s="173"/>
      <c r="B28" s="174"/>
      <c r="C28" s="174"/>
      <c r="D28" s="174"/>
      <c r="S28" s="175" t="s">
        <v>312</v>
      </c>
    </row>
    <row r="29" spans="1:25" ht="15.75" thickBot="1">
      <c r="A29" s="19"/>
    </row>
    <row r="30" spans="1:25" ht="18.600000000000001" customHeight="1">
      <c r="A30" s="245" t="s">
        <v>290</v>
      </c>
      <c r="B30" s="247" t="s">
        <v>313</v>
      </c>
      <c r="C30" s="248"/>
      <c r="D30" s="248"/>
      <c r="E30" s="247" t="s">
        <v>314</v>
      </c>
      <c r="F30" s="248"/>
      <c r="G30" s="248"/>
      <c r="H30" s="247" t="s">
        <v>315</v>
      </c>
      <c r="I30" s="248"/>
      <c r="J30" s="248"/>
      <c r="K30" s="247" t="s">
        <v>316</v>
      </c>
      <c r="L30" s="248"/>
      <c r="M30" s="248"/>
      <c r="N30" s="247" t="s">
        <v>317</v>
      </c>
      <c r="O30" s="248"/>
      <c r="P30" s="248"/>
      <c r="Q30" s="247" t="s">
        <v>318</v>
      </c>
      <c r="R30" s="248"/>
      <c r="S30" s="248"/>
      <c r="T30" s="247" t="s">
        <v>319</v>
      </c>
      <c r="U30" s="248"/>
      <c r="V30" s="248"/>
      <c r="W30" s="247" t="s">
        <v>320</v>
      </c>
      <c r="X30" s="248"/>
      <c r="Y30" s="249"/>
    </row>
    <row r="31" spans="1:25">
      <c r="A31" s="246"/>
      <c r="B31" s="15" t="s">
        <v>258</v>
      </c>
      <c r="C31" s="15" t="s">
        <v>259</v>
      </c>
      <c r="D31" s="15" t="s">
        <v>297</v>
      </c>
      <c r="E31" s="15" t="s">
        <v>258</v>
      </c>
      <c r="F31" s="15" t="s">
        <v>259</v>
      </c>
      <c r="G31" s="15" t="s">
        <v>297</v>
      </c>
      <c r="H31" s="15" t="s">
        <v>258</v>
      </c>
      <c r="I31" s="15" t="s">
        <v>259</v>
      </c>
      <c r="J31" s="15" t="s">
        <v>297</v>
      </c>
      <c r="K31" s="15" t="s">
        <v>258</v>
      </c>
      <c r="L31" s="15" t="s">
        <v>259</v>
      </c>
      <c r="M31" s="15" t="s">
        <v>297</v>
      </c>
      <c r="N31" s="15" t="s">
        <v>258</v>
      </c>
      <c r="O31" s="15" t="s">
        <v>259</v>
      </c>
      <c r="P31" s="15" t="s">
        <v>297</v>
      </c>
      <c r="Q31" s="15" t="s">
        <v>258</v>
      </c>
      <c r="R31" s="15" t="s">
        <v>259</v>
      </c>
      <c r="S31" s="15" t="s">
        <v>297</v>
      </c>
      <c r="T31" s="15" t="s">
        <v>258</v>
      </c>
      <c r="U31" s="15" t="s">
        <v>259</v>
      </c>
      <c r="V31" s="15" t="s">
        <v>297</v>
      </c>
      <c r="W31" s="15" t="s">
        <v>258</v>
      </c>
      <c r="X31" s="15" t="s">
        <v>259</v>
      </c>
      <c r="Y31" s="162" t="s">
        <v>297</v>
      </c>
    </row>
    <row r="32" spans="1:25" ht="24.95" customHeight="1">
      <c r="A32" s="163" t="s">
        <v>298</v>
      </c>
      <c r="B32" s="155">
        <f t="shared" ref="B32:M32" si="6">SUM(B33:B35)</f>
        <v>5894</v>
      </c>
      <c r="C32" s="155">
        <f t="shared" si="6"/>
        <v>671182</v>
      </c>
      <c r="D32" s="155">
        <f t="shared" si="6"/>
        <v>20674</v>
      </c>
      <c r="E32" s="155">
        <f t="shared" si="6"/>
        <v>6516</v>
      </c>
      <c r="F32" s="155">
        <f t="shared" si="6"/>
        <v>715378</v>
      </c>
      <c r="G32" s="155">
        <f t="shared" si="6"/>
        <v>26925</v>
      </c>
      <c r="H32" s="155">
        <f t="shared" si="6"/>
        <v>6928</v>
      </c>
      <c r="I32" s="155">
        <f t="shared" si="6"/>
        <v>790348</v>
      </c>
      <c r="J32" s="155">
        <f t="shared" si="6"/>
        <v>29109</v>
      </c>
      <c r="K32" s="155">
        <f t="shared" si="6"/>
        <v>7559</v>
      </c>
      <c r="L32" s="155">
        <f t="shared" si="6"/>
        <v>811910</v>
      </c>
      <c r="M32" s="155">
        <f t="shared" si="6"/>
        <v>33835</v>
      </c>
      <c r="N32" s="155">
        <v>8233</v>
      </c>
      <c r="O32" s="155">
        <v>848569</v>
      </c>
      <c r="P32" s="155">
        <v>35675</v>
      </c>
      <c r="Q32" s="154">
        <v>8416</v>
      </c>
      <c r="R32" s="154">
        <v>878047</v>
      </c>
      <c r="S32" s="154">
        <v>51131</v>
      </c>
      <c r="T32" s="155">
        <v>8726</v>
      </c>
      <c r="U32" s="155">
        <v>896919</v>
      </c>
      <c r="V32" s="155">
        <v>38363</v>
      </c>
      <c r="W32" s="155">
        <v>8825</v>
      </c>
      <c r="X32" s="155">
        <v>900585</v>
      </c>
      <c r="Y32" s="156">
        <v>38858</v>
      </c>
    </row>
    <row r="33" spans="1:25" ht="24.95" customHeight="1">
      <c r="A33" s="163" t="s">
        <v>299</v>
      </c>
      <c r="B33" s="157">
        <v>3138</v>
      </c>
      <c r="C33" s="157">
        <v>486905</v>
      </c>
      <c r="D33" s="157">
        <v>12131</v>
      </c>
      <c r="E33" s="157">
        <v>3198</v>
      </c>
      <c r="F33" s="157">
        <v>493131</v>
      </c>
      <c r="G33" s="157">
        <v>14866</v>
      </c>
      <c r="H33" s="157">
        <v>3014</v>
      </c>
      <c r="I33" s="157">
        <v>510674</v>
      </c>
      <c r="J33" s="157">
        <v>16250</v>
      </c>
      <c r="K33" s="157">
        <f t="shared" ref="K33:M35" si="7">K37+K41+K45+K49+K53</f>
        <v>3090</v>
      </c>
      <c r="L33" s="157">
        <f t="shared" si="7"/>
        <v>515638</v>
      </c>
      <c r="M33" s="157">
        <f t="shared" si="7"/>
        <v>19584</v>
      </c>
      <c r="N33" s="157">
        <v>3398</v>
      </c>
      <c r="O33" s="157">
        <v>532741</v>
      </c>
      <c r="P33" s="157">
        <v>19584</v>
      </c>
      <c r="Q33" s="18">
        <v>3604</v>
      </c>
      <c r="R33" s="18">
        <v>548045</v>
      </c>
      <c r="S33" s="18">
        <v>19584</v>
      </c>
      <c r="T33" s="157">
        <v>3734</v>
      </c>
      <c r="U33" s="157">
        <v>541700</v>
      </c>
      <c r="V33" s="157">
        <v>19584</v>
      </c>
      <c r="W33" s="157">
        <v>3802</v>
      </c>
      <c r="X33" s="157">
        <v>539313</v>
      </c>
      <c r="Y33" s="158">
        <v>19584</v>
      </c>
    </row>
    <row r="34" spans="1:25" ht="24.95" customHeight="1">
      <c r="A34" s="163" t="s">
        <v>300</v>
      </c>
      <c r="B34" s="157">
        <f t="shared" ref="B34:J35" si="8">B38+B42+B46+B50+B54</f>
        <v>1063</v>
      </c>
      <c r="C34" s="157">
        <f t="shared" si="8"/>
        <v>84171</v>
      </c>
      <c r="D34" s="157">
        <f t="shared" si="8"/>
        <v>1848</v>
      </c>
      <c r="E34" s="157">
        <f t="shared" si="8"/>
        <v>1342</v>
      </c>
      <c r="F34" s="157">
        <f t="shared" si="8"/>
        <v>109661</v>
      </c>
      <c r="G34" s="157">
        <f t="shared" si="8"/>
        <v>2104</v>
      </c>
      <c r="H34" s="157">
        <f t="shared" si="8"/>
        <v>1701</v>
      </c>
      <c r="I34" s="157">
        <f t="shared" si="8"/>
        <v>145750</v>
      </c>
      <c r="J34" s="157">
        <f t="shared" si="8"/>
        <v>1936</v>
      </c>
      <c r="K34" s="157">
        <f t="shared" si="7"/>
        <v>1919</v>
      </c>
      <c r="L34" s="157">
        <f t="shared" si="7"/>
        <v>164216</v>
      </c>
      <c r="M34" s="157">
        <f t="shared" si="7"/>
        <v>2072</v>
      </c>
      <c r="N34" s="157">
        <v>2141</v>
      </c>
      <c r="O34" s="157">
        <v>175413</v>
      </c>
      <c r="P34" s="157">
        <v>3241</v>
      </c>
      <c r="Q34" s="18">
        <v>2201</v>
      </c>
      <c r="R34" s="18">
        <v>174100</v>
      </c>
      <c r="S34" s="18">
        <v>17464</v>
      </c>
      <c r="T34" s="157">
        <v>2195</v>
      </c>
      <c r="U34" s="157">
        <v>185314</v>
      </c>
      <c r="V34" s="157">
        <v>4238</v>
      </c>
      <c r="W34" s="157">
        <v>2209</v>
      </c>
      <c r="X34" s="157">
        <v>189143</v>
      </c>
      <c r="Y34" s="158">
        <v>4541</v>
      </c>
    </row>
    <row r="35" spans="1:25" ht="24.95" customHeight="1">
      <c r="A35" s="163" t="s">
        <v>301</v>
      </c>
      <c r="B35" s="157">
        <f t="shared" si="8"/>
        <v>1693</v>
      </c>
      <c r="C35" s="157">
        <f t="shared" si="8"/>
        <v>100106</v>
      </c>
      <c r="D35" s="157">
        <f t="shared" si="8"/>
        <v>6695</v>
      </c>
      <c r="E35" s="157">
        <f t="shared" si="8"/>
        <v>1976</v>
      </c>
      <c r="F35" s="157">
        <f t="shared" si="8"/>
        <v>112586</v>
      </c>
      <c r="G35" s="157">
        <f t="shared" si="8"/>
        <v>9955</v>
      </c>
      <c r="H35" s="157">
        <f t="shared" si="8"/>
        <v>2213</v>
      </c>
      <c r="I35" s="157">
        <f t="shared" si="8"/>
        <v>133924</v>
      </c>
      <c r="J35" s="157">
        <f t="shared" si="8"/>
        <v>10923</v>
      </c>
      <c r="K35" s="157">
        <f t="shared" si="7"/>
        <v>2550</v>
      </c>
      <c r="L35" s="157">
        <f t="shared" si="7"/>
        <v>132056</v>
      </c>
      <c r="M35" s="157">
        <f t="shared" si="7"/>
        <v>12179</v>
      </c>
      <c r="N35" s="157">
        <v>2694</v>
      </c>
      <c r="O35" s="157">
        <v>140415</v>
      </c>
      <c r="P35" s="157">
        <v>12850</v>
      </c>
      <c r="Q35" s="18">
        <v>2611</v>
      </c>
      <c r="R35" s="18">
        <v>155902</v>
      </c>
      <c r="S35" s="18">
        <v>14083</v>
      </c>
      <c r="T35" s="157">
        <v>2797</v>
      </c>
      <c r="U35" s="157">
        <v>169905</v>
      </c>
      <c r="V35" s="157">
        <v>14541</v>
      </c>
      <c r="W35" s="157">
        <v>2814</v>
      </c>
      <c r="X35" s="157">
        <v>172129</v>
      </c>
      <c r="Y35" s="158">
        <v>14733</v>
      </c>
    </row>
    <row r="36" spans="1:25" ht="24.95" customHeight="1">
      <c r="A36" s="168" t="s">
        <v>302</v>
      </c>
      <c r="B36" s="155">
        <f t="shared" ref="B36:M36" si="9">SUM(B37:B39)</f>
        <v>1158</v>
      </c>
      <c r="C36" s="155">
        <f t="shared" si="9"/>
        <v>161369</v>
      </c>
      <c r="D36" s="155">
        <f t="shared" si="9"/>
        <v>4244</v>
      </c>
      <c r="E36" s="155">
        <f t="shared" si="9"/>
        <v>1275</v>
      </c>
      <c r="F36" s="155">
        <f t="shared" si="9"/>
        <v>169302</v>
      </c>
      <c r="G36" s="155">
        <f t="shared" si="9"/>
        <v>4714</v>
      </c>
      <c r="H36" s="155">
        <f t="shared" si="9"/>
        <v>1294</v>
      </c>
      <c r="I36" s="155">
        <f t="shared" si="9"/>
        <v>179104</v>
      </c>
      <c r="J36" s="155">
        <f t="shared" si="9"/>
        <v>5225</v>
      </c>
      <c r="K36" s="155">
        <f t="shared" si="9"/>
        <v>1481</v>
      </c>
      <c r="L36" s="155">
        <f t="shared" si="9"/>
        <v>178114</v>
      </c>
      <c r="M36" s="155">
        <f t="shared" si="9"/>
        <v>6455</v>
      </c>
      <c r="N36" s="155">
        <v>1601</v>
      </c>
      <c r="O36" s="155">
        <v>188469</v>
      </c>
      <c r="P36" s="155">
        <v>6669</v>
      </c>
      <c r="Q36" s="154">
        <v>1629</v>
      </c>
      <c r="R36" s="154">
        <v>184327</v>
      </c>
      <c r="S36" s="154">
        <v>8575</v>
      </c>
      <c r="T36" s="155">
        <v>1677</v>
      </c>
      <c r="U36" s="155">
        <v>191568</v>
      </c>
      <c r="V36" s="155">
        <v>7010</v>
      </c>
      <c r="W36" s="155">
        <v>1708</v>
      </c>
      <c r="X36" s="155">
        <v>188908</v>
      </c>
      <c r="Y36" s="156">
        <v>7099</v>
      </c>
    </row>
    <row r="37" spans="1:25" ht="24.95" customHeight="1">
      <c r="A37" s="169" t="s">
        <v>303</v>
      </c>
      <c r="B37" s="157">
        <v>667</v>
      </c>
      <c r="C37" s="157">
        <v>126395</v>
      </c>
      <c r="D37" s="157">
        <v>2826</v>
      </c>
      <c r="E37" s="157">
        <v>681</v>
      </c>
      <c r="F37" s="157">
        <v>126495</v>
      </c>
      <c r="G37" s="157">
        <v>3343</v>
      </c>
      <c r="H37" s="157">
        <v>640</v>
      </c>
      <c r="I37" s="157">
        <v>126623</v>
      </c>
      <c r="J37" s="157">
        <v>3574</v>
      </c>
      <c r="K37" s="157">
        <v>660</v>
      </c>
      <c r="L37" s="157">
        <v>126866</v>
      </c>
      <c r="M37" s="157">
        <v>4424</v>
      </c>
      <c r="N37" s="157">
        <v>738</v>
      </c>
      <c r="O37" s="157">
        <v>130606</v>
      </c>
      <c r="P37" s="157">
        <v>4424</v>
      </c>
      <c r="Q37" s="18">
        <v>767</v>
      </c>
      <c r="R37" s="18">
        <v>122285</v>
      </c>
      <c r="S37" s="18">
        <v>4424</v>
      </c>
      <c r="T37" s="157">
        <v>771</v>
      </c>
      <c r="U37" s="157">
        <v>126085</v>
      </c>
      <c r="V37" s="157">
        <v>4424</v>
      </c>
      <c r="W37" s="157">
        <v>795</v>
      </c>
      <c r="X37" s="157">
        <v>121416</v>
      </c>
      <c r="Y37" s="158">
        <v>4424</v>
      </c>
    </row>
    <row r="38" spans="1:25" ht="24.95" customHeight="1">
      <c r="A38" s="169" t="s">
        <v>304</v>
      </c>
      <c r="B38" s="157">
        <v>227</v>
      </c>
      <c r="C38" s="157">
        <v>19095</v>
      </c>
      <c r="D38" s="157">
        <v>395</v>
      </c>
      <c r="E38" s="157">
        <v>288</v>
      </c>
      <c r="F38" s="157">
        <v>24988</v>
      </c>
      <c r="G38" s="157">
        <v>395</v>
      </c>
      <c r="H38" s="157">
        <v>354</v>
      </c>
      <c r="I38" s="157">
        <v>33140</v>
      </c>
      <c r="J38" s="157">
        <v>395</v>
      </c>
      <c r="K38" s="157">
        <v>434</v>
      </c>
      <c r="L38" s="157">
        <v>36035</v>
      </c>
      <c r="M38" s="157">
        <v>436</v>
      </c>
      <c r="N38" s="157">
        <v>454</v>
      </c>
      <c r="O38" s="157">
        <v>39238</v>
      </c>
      <c r="P38" s="157">
        <v>625</v>
      </c>
      <c r="Q38" s="18">
        <v>471</v>
      </c>
      <c r="R38" s="18">
        <v>38453</v>
      </c>
      <c r="S38" s="18">
        <v>2345</v>
      </c>
      <c r="T38" s="157">
        <v>464</v>
      </c>
      <c r="U38" s="157">
        <v>39778</v>
      </c>
      <c r="V38" s="157">
        <v>724</v>
      </c>
      <c r="W38" s="157">
        <v>465</v>
      </c>
      <c r="X38" s="157">
        <v>41385</v>
      </c>
      <c r="Y38" s="158">
        <v>790</v>
      </c>
    </row>
    <row r="39" spans="1:25" ht="24.95" customHeight="1">
      <c r="A39" s="169" t="s">
        <v>305</v>
      </c>
      <c r="B39" s="157">
        <v>264</v>
      </c>
      <c r="C39" s="157">
        <v>15879</v>
      </c>
      <c r="D39" s="157">
        <v>1023</v>
      </c>
      <c r="E39" s="157">
        <v>306</v>
      </c>
      <c r="F39" s="157">
        <v>17819</v>
      </c>
      <c r="G39" s="157">
        <v>976</v>
      </c>
      <c r="H39" s="157">
        <v>300</v>
      </c>
      <c r="I39" s="157">
        <v>19341</v>
      </c>
      <c r="J39" s="157">
        <v>1256</v>
      </c>
      <c r="K39" s="157">
        <v>387</v>
      </c>
      <c r="L39" s="157">
        <v>15213</v>
      </c>
      <c r="M39" s="157">
        <v>1595</v>
      </c>
      <c r="N39" s="157">
        <v>409</v>
      </c>
      <c r="O39" s="157">
        <v>18625</v>
      </c>
      <c r="P39" s="157">
        <v>1620</v>
      </c>
      <c r="Q39" s="18">
        <v>391</v>
      </c>
      <c r="R39" s="18">
        <v>23589</v>
      </c>
      <c r="S39" s="18">
        <v>1806</v>
      </c>
      <c r="T39" s="157">
        <v>442</v>
      </c>
      <c r="U39" s="157">
        <v>25705</v>
      </c>
      <c r="V39" s="157">
        <v>1862</v>
      </c>
      <c r="W39" s="157">
        <v>448</v>
      </c>
      <c r="X39" s="157">
        <v>26107</v>
      </c>
      <c r="Y39" s="158">
        <v>1885</v>
      </c>
    </row>
    <row r="40" spans="1:25" ht="24.95" customHeight="1">
      <c r="A40" s="163" t="s">
        <v>306</v>
      </c>
      <c r="B40" s="155">
        <f t="shared" ref="B40:M40" si="10">SUM(B41:B43)</f>
        <v>2228</v>
      </c>
      <c r="C40" s="155">
        <f t="shared" si="10"/>
        <v>226479</v>
      </c>
      <c r="D40" s="155">
        <f t="shared" si="10"/>
        <v>7459</v>
      </c>
      <c r="E40" s="155">
        <f t="shared" si="10"/>
        <v>2432</v>
      </c>
      <c r="F40" s="155">
        <f t="shared" si="10"/>
        <v>227260</v>
      </c>
      <c r="G40" s="155">
        <f t="shared" si="10"/>
        <v>11958</v>
      </c>
      <c r="H40" s="155">
        <f t="shared" si="10"/>
        <v>2546</v>
      </c>
      <c r="I40" s="155">
        <f t="shared" si="10"/>
        <v>253318</v>
      </c>
      <c r="J40" s="155">
        <f t="shared" si="10"/>
        <v>12132</v>
      </c>
      <c r="K40" s="155">
        <f t="shared" si="10"/>
        <v>2751</v>
      </c>
      <c r="L40" s="155">
        <f t="shared" si="10"/>
        <v>258369</v>
      </c>
      <c r="M40" s="155">
        <f t="shared" si="10"/>
        <v>13527</v>
      </c>
      <c r="N40" s="155">
        <v>2942</v>
      </c>
      <c r="O40" s="155">
        <v>271906</v>
      </c>
      <c r="P40" s="155">
        <v>13873</v>
      </c>
      <c r="Q40" s="154">
        <v>2953</v>
      </c>
      <c r="R40" s="154">
        <v>288367</v>
      </c>
      <c r="S40" s="154">
        <v>22739</v>
      </c>
      <c r="T40" s="155">
        <v>3084</v>
      </c>
      <c r="U40" s="155">
        <v>289094</v>
      </c>
      <c r="V40" s="155">
        <v>15333</v>
      </c>
      <c r="W40" s="155">
        <v>3122</v>
      </c>
      <c r="X40" s="155">
        <v>288856</v>
      </c>
      <c r="Y40" s="156">
        <v>15538</v>
      </c>
    </row>
    <row r="41" spans="1:25" ht="24.95" customHeight="1">
      <c r="A41" s="169" t="s">
        <v>303</v>
      </c>
      <c r="B41" s="157">
        <v>1053</v>
      </c>
      <c r="C41" s="157">
        <v>154589</v>
      </c>
      <c r="D41" s="157">
        <v>3516</v>
      </c>
      <c r="E41" s="157">
        <v>1057</v>
      </c>
      <c r="F41" s="157">
        <v>145163</v>
      </c>
      <c r="G41" s="157">
        <v>4762</v>
      </c>
      <c r="H41" s="157">
        <v>903</v>
      </c>
      <c r="I41" s="157">
        <v>147638</v>
      </c>
      <c r="J41" s="157">
        <v>4847</v>
      </c>
      <c r="K41" s="157">
        <v>923</v>
      </c>
      <c r="L41" s="157">
        <v>148049</v>
      </c>
      <c r="M41" s="157">
        <v>5868</v>
      </c>
      <c r="N41" s="157">
        <v>950</v>
      </c>
      <c r="O41" s="157">
        <v>154430</v>
      </c>
      <c r="P41" s="157">
        <v>5868</v>
      </c>
      <c r="Q41" s="18">
        <v>1025</v>
      </c>
      <c r="R41" s="18">
        <v>166751</v>
      </c>
      <c r="S41" s="18">
        <v>5868</v>
      </c>
      <c r="T41" s="157">
        <v>1119</v>
      </c>
      <c r="U41" s="157">
        <v>162564</v>
      </c>
      <c r="V41" s="157">
        <v>5868</v>
      </c>
      <c r="W41" s="157">
        <v>1155</v>
      </c>
      <c r="X41" s="157">
        <v>159343</v>
      </c>
      <c r="Y41" s="158">
        <v>5868</v>
      </c>
    </row>
    <row r="42" spans="1:25" ht="24.95" customHeight="1">
      <c r="A42" s="169" t="s">
        <v>304</v>
      </c>
      <c r="B42" s="157">
        <v>267</v>
      </c>
      <c r="C42" s="157">
        <v>20614</v>
      </c>
      <c r="D42" s="157">
        <v>405</v>
      </c>
      <c r="E42" s="157">
        <v>289</v>
      </c>
      <c r="F42" s="157">
        <v>21624</v>
      </c>
      <c r="G42" s="157">
        <v>726</v>
      </c>
      <c r="H42" s="157">
        <v>440</v>
      </c>
      <c r="I42" s="157">
        <v>34575</v>
      </c>
      <c r="J42" s="157">
        <v>726</v>
      </c>
      <c r="K42" s="157">
        <v>421</v>
      </c>
      <c r="L42" s="157">
        <v>39098</v>
      </c>
      <c r="M42" s="157">
        <v>679</v>
      </c>
      <c r="N42" s="157">
        <v>545</v>
      </c>
      <c r="O42" s="157">
        <v>42707</v>
      </c>
      <c r="P42" s="157">
        <v>950</v>
      </c>
      <c r="Q42" s="18">
        <v>568</v>
      </c>
      <c r="R42" s="18">
        <v>41426</v>
      </c>
      <c r="S42" s="18">
        <v>8944</v>
      </c>
      <c r="T42" s="157">
        <v>575</v>
      </c>
      <c r="U42" s="157">
        <v>45081</v>
      </c>
      <c r="V42" s="157">
        <v>1277</v>
      </c>
      <c r="W42" s="157">
        <v>558</v>
      </c>
      <c r="X42" s="157">
        <v>45983</v>
      </c>
      <c r="Y42" s="158">
        <v>1371</v>
      </c>
    </row>
    <row r="43" spans="1:25" ht="24.95" customHeight="1">
      <c r="A43" s="169" t="s">
        <v>305</v>
      </c>
      <c r="B43" s="157">
        <v>908</v>
      </c>
      <c r="C43" s="157">
        <v>51276</v>
      </c>
      <c r="D43" s="157">
        <v>3538</v>
      </c>
      <c r="E43" s="157">
        <v>1086</v>
      </c>
      <c r="F43" s="157">
        <v>60473</v>
      </c>
      <c r="G43" s="157">
        <v>6470</v>
      </c>
      <c r="H43" s="157">
        <v>1203</v>
      </c>
      <c r="I43" s="157">
        <v>71105</v>
      </c>
      <c r="J43" s="157">
        <v>6559</v>
      </c>
      <c r="K43" s="157">
        <v>1407</v>
      </c>
      <c r="L43" s="157">
        <v>71222</v>
      </c>
      <c r="M43" s="157">
        <v>6980</v>
      </c>
      <c r="N43" s="157">
        <v>1447</v>
      </c>
      <c r="O43" s="157">
        <v>74769</v>
      </c>
      <c r="P43" s="157">
        <v>7055</v>
      </c>
      <c r="Q43" s="18">
        <v>1360</v>
      </c>
      <c r="R43" s="18">
        <v>80190</v>
      </c>
      <c r="S43" s="18">
        <v>7927</v>
      </c>
      <c r="T43" s="157">
        <v>1390</v>
      </c>
      <c r="U43" s="157">
        <v>81449</v>
      </c>
      <c r="V43" s="157">
        <v>8188</v>
      </c>
      <c r="W43" s="157">
        <v>1409</v>
      </c>
      <c r="X43" s="157">
        <v>83530</v>
      </c>
      <c r="Y43" s="158">
        <v>8299</v>
      </c>
    </row>
    <row r="44" spans="1:25" ht="24.95" customHeight="1">
      <c r="A44" s="163" t="s">
        <v>307</v>
      </c>
      <c r="B44" s="155">
        <f t="shared" ref="B44:M44" si="11">SUM(B45:B47)</f>
        <v>1382</v>
      </c>
      <c r="C44" s="155">
        <f t="shared" si="11"/>
        <v>152758</v>
      </c>
      <c r="D44" s="155">
        <f t="shared" si="11"/>
        <v>4965</v>
      </c>
      <c r="E44" s="155">
        <f t="shared" si="11"/>
        <v>1497</v>
      </c>
      <c r="F44" s="155">
        <f t="shared" si="11"/>
        <v>160580</v>
      </c>
      <c r="G44" s="155">
        <f t="shared" si="11"/>
        <v>6220</v>
      </c>
      <c r="H44" s="155">
        <f t="shared" si="11"/>
        <v>1592</v>
      </c>
      <c r="I44" s="155">
        <f t="shared" si="11"/>
        <v>175200</v>
      </c>
      <c r="J44" s="155">
        <f t="shared" si="11"/>
        <v>7002</v>
      </c>
      <c r="K44" s="155">
        <f t="shared" si="11"/>
        <v>1687</v>
      </c>
      <c r="L44" s="155">
        <f t="shared" si="11"/>
        <v>179437</v>
      </c>
      <c r="M44" s="155">
        <f t="shared" si="11"/>
        <v>8011</v>
      </c>
      <c r="N44" s="155">
        <v>1890</v>
      </c>
      <c r="O44" s="155">
        <v>182063</v>
      </c>
      <c r="P44" s="155">
        <v>9041</v>
      </c>
      <c r="Q44" s="154">
        <v>1918</v>
      </c>
      <c r="R44" s="154">
        <v>181884</v>
      </c>
      <c r="S44" s="154">
        <v>12785</v>
      </c>
      <c r="T44" s="155">
        <v>1988</v>
      </c>
      <c r="U44" s="155">
        <v>183546</v>
      </c>
      <c r="V44" s="155">
        <v>9586</v>
      </c>
      <c r="W44" s="155">
        <v>2012</v>
      </c>
      <c r="X44" s="155">
        <v>186413</v>
      </c>
      <c r="Y44" s="156">
        <v>9708</v>
      </c>
    </row>
    <row r="45" spans="1:25" ht="24.95" customHeight="1">
      <c r="A45" s="169" t="s">
        <v>303</v>
      </c>
      <c r="B45" s="157">
        <v>793</v>
      </c>
      <c r="C45" s="157">
        <v>111486</v>
      </c>
      <c r="D45" s="157">
        <v>3182</v>
      </c>
      <c r="E45" s="157">
        <v>815</v>
      </c>
      <c r="F45" s="157">
        <v>114824</v>
      </c>
      <c r="G45" s="157">
        <v>3878</v>
      </c>
      <c r="H45" s="157">
        <v>824</v>
      </c>
      <c r="I45" s="157">
        <v>120106</v>
      </c>
      <c r="J45" s="157">
        <v>4262</v>
      </c>
      <c r="K45" s="157">
        <v>836</v>
      </c>
      <c r="L45" s="157">
        <v>121741</v>
      </c>
      <c r="M45" s="157">
        <v>4967</v>
      </c>
      <c r="N45" s="157">
        <v>943</v>
      </c>
      <c r="O45" s="157">
        <v>120793</v>
      </c>
      <c r="P45" s="157">
        <v>4967</v>
      </c>
      <c r="Q45" s="18">
        <v>956</v>
      </c>
      <c r="R45" s="18">
        <v>119430</v>
      </c>
      <c r="S45" s="18">
        <v>4967</v>
      </c>
      <c r="T45" s="157">
        <v>972</v>
      </c>
      <c r="U45" s="157">
        <v>118463</v>
      </c>
      <c r="V45" s="157">
        <v>4967</v>
      </c>
      <c r="W45" s="157">
        <v>974</v>
      </c>
      <c r="X45" s="157">
        <v>119916</v>
      </c>
      <c r="Y45" s="158">
        <v>4967</v>
      </c>
    </row>
    <row r="46" spans="1:25" ht="24.95" customHeight="1">
      <c r="A46" s="169" t="s">
        <v>304</v>
      </c>
      <c r="B46" s="157">
        <v>242</v>
      </c>
      <c r="C46" s="157">
        <v>19602</v>
      </c>
      <c r="D46" s="157">
        <v>406</v>
      </c>
      <c r="E46" s="157">
        <v>285</v>
      </c>
      <c r="F46" s="157">
        <v>22407</v>
      </c>
      <c r="G46" s="157">
        <v>411</v>
      </c>
      <c r="H46" s="157">
        <v>312</v>
      </c>
      <c r="I46" s="157">
        <v>24287</v>
      </c>
      <c r="J46" s="157">
        <v>411</v>
      </c>
      <c r="K46" s="157">
        <v>354</v>
      </c>
      <c r="L46" s="157">
        <v>25471</v>
      </c>
      <c r="M46" s="157">
        <v>330</v>
      </c>
      <c r="N46" s="157">
        <v>373</v>
      </c>
      <c r="O46" s="157">
        <v>24772</v>
      </c>
      <c r="P46" s="157">
        <v>727</v>
      </c>
      <c r="Q46" s="18">
        <v>395</v>
      </c>
      <c r="R46" s="18">
        <v>24153</v>
      </c>
      <c r="S46" s="18">
        <v>4289</v>
      </c>
      <c r="T46" s="157">
        <v>365</v>
      </c>
      <c r="U46" s="157">
        <v>24415</v>
      </c>
      <c r="V46" s="157">
        <v>976</v>
      </c>
      <c r="W46" s="157">
        <v>396</v>
      </c>
      <c r="X46" s="157">
        <v>24740</v>
      </c>
      <c r="Y46" s="158">
        <v>1051</v>
      </c>
    </row>
    <row r="47" spans="1:25" ht="24.95" customHeight="1">
      <c r="A47" s="169" t="s">
        <v>305</v>
      </c>
      <c r="B47" s="157">
        <v>347</v>
      </c>
      <c r="C47" s="157">
        <v>21670</v>
      </c>
      <c r="D47" s="157">
        <v>1377</v>
      </c>
      <c r="E47" s="157">
        <v>397</v>
      </c>
      <c r="F47" s="157">
        <v>23349</v>
      </c>
      <c r="G47" s="157">
        <v>1931</v>
      </c>
      <c r="H47" s="157">
        <v>456</v>
      </c>
      <c r="I47" s="157">
        <v>30807</v>
      </c>
      <c r="J47" s="157">
        <v>2329</v>
      </c>
      <c r="K47" s="157">
        <v>497</v>
      </c>
      <c r="L47" s="157">
        <v>32225</v>
      </c>
      <c r="M47" s="157">
        <v>2714</v>
      </c>
      <c r="N47" s="157">
        <v>574</v>
      </c>
      <c r="O47" s="157">
        <v>36498</v>
      </c>
      <c r="P47" s="157">
        <v>3347</v>
      </c>
      <c r="Q47" s="18">
        <v>567</v>
      </c>
      <c r="R47" s="18">
        <v>38301</v>
      </c>
      <c r="S47" s="18">
        <v>3529</v>
      </c>
      <c r="T47" s="157">
        <v>651</v>
      </c>
      <c r="U47" s="157">
        <v>40668</v>
      </c>
      <c r="V47" s="157">
        <v>3643</v>
      </c>
      <c r="W47" s="157">
        <v>642</v>
      </c>
      <c r="X47" s="157">
        <v>41757</v>
      </c>
      <c r="Y47" s="158">
        <v>3690</v>
      </c>
    </row>
    <row r="48" spans="1:25" ht="24.95" customHeight="1">
      <c r="A48" s="163" t="s">
        <v>308</v>
      </c>
      <c r="B48" s="155">
        <f t="shared" ref="B48:M48" si="12">SUM(B49:B51)</f>
        <v>588</v>
      </c>
      <c r="C48" s="155">
        <f t="shared" si="12"/>
        <v>74764</v>
      </c>
      <c r="D48" s="155">
        <f t="shared" si="12"/>
        <v>2191</v>
      </c>
      <c r="E48" s="155">
        <f t="shared" si="12"/>
        <v>706</v>
      </c>
      <c r="F48" s="155">
        <f t="shared" si="12"/>
        <v>94053</v>
      </c>
      <c r="G48" s="155">
        <f t="shared" si="12"/>
        <v>2348</v>
      </c>
      <c r="H48" s="155">
        <f t="shared" si="12"/>
        <v>814</v>
      </c>
      <c r="I48" s="155">
        <f t="shared" si="12"/>
        <v>111134</v>
      </c>
      <c r="J48" s="155">
        <f t="shared" si="12"/>
        <v>2703</v>
      </c>
      <c r="K48" s="155">
        <f t="shared" si="12"/>
        <v>877</v>
      </c>
      <c r="L48" s="155">
        <f t="shared" si="12"/>
        <v>112331</v>
      </c>
      <c r="M48" s="155">
        <f t="shared" si="12"/>
        <v>3262</v>
      </c>
      <c r="N48" s="155">
        <v>973</v>
      </c>
      <c r="O48" s="155">
        <v>120895</v>
      </c>
      <c r="P48" s="155">
        <v>3394</v>
      </c>
      <c r="Q48" s="154">
        <v>1020</v>
      </c>
      <c r="R48" s="154">
        <v>127877</v>
      </c>
      <c r="S48" s="154">
        <v>4156</v>
      </c>
      <c r="T48" s="155">
        <v>1062</v>
      </c>
      <c r="U48" s="155">
        <v>130649</v>
      </c>
      <c r="V48" s="155">
        <v>3611</v>
      </c>
      <c r="W48" s="155">
        <v>1062</v>
      </c>
      <c r="X48" s="155">
        <v>133346</v>
      </c>
      <c r="Y48" s="156">
        <v>3657</v>
      </c>
    </row>
    <row r="49" spans="1:25" ht="24.95" customHeight="1">
      <c r="A49" s="169" t="s">
        <v>303</v>
      </c>
      <c r="B49" s="157">
        <v>348</v>
      </c>
      <c r="C49" s="157">
        <v>58258</v>
      </c>
      <c r="D49" s="157">
        <v>1474</v>
      </c>
      <c r="E49" s="157">
        <v>362</v>
      </c>
      <c r="F49" s="157">
        <v>67554</v>
      </c>
      <c r="G49" s="157">
        <v>1685</v>
      </c>
      <c r="H49" s="157">
        <v>359</v>
      </c>
      <c r="I49" s="157">
        <v>72590</v>
      </c>
      <c r="J49" s="157">
        <v>1947</v>
      </c>
      <c r="K49" s="157">
        <v>381</v>
      </c>
      <c r="L49" s="157">
        <v>69807</v>
      </c>
      <c r="M49" s="157">
        <v>2311</v>
      </c>
      <c r="N49" s="157">
        <v>427</v>
      </c>
      <c r="O49" s="157">
        <v>76364</v>
      </c>
      <c r="P49" s="157">
        <v>2311</v>
      </c>
      <c r="Q49" s="18">
        <v>471</v>
      </c>
      <c r="R49" s="18">
        <v>80142</v>
      </c>
      <c r="S49" s="18">
        <v>2311</v>
      </c>
      <c r="T49" s="157">
        <v>483</v>
      </c>
      <c r="U49" s="157">
        <v>78347</v>
      </c>
      <c r="V49" s="157">
        <v>2311</v>
      </c>
      <c r="W49" s="157">
        <v>487</v>
      </c>
      <c r="X49" s="157">
        <v>81185</v>
      </c>
      <c r="Y49" s="158">
        <v>2311</v>
      </c>
    </row>
    <row r="50" spans="1:25" ht="24.95" customHeight="1">
      <c r="A50" s="169" t="s">
        <v>304</v>
      </c>
      <c r="B50" s="157">
        <v>138</v>
      </c>
      <c r="C50" s="157">
        <v>10827</v>
      </c>
      <c r="D50" s="157">
        <v>257</v>
      </c>
      <c r="E50" s="157">
        <v>230</v>
      </c>
      <c r="F50" s="157">
        <v>19973</v>
      </c>
      <c r="G50" s="157">
        <v>262</v>
      </c>
      <c r="H50" s="157">
        <v>294</v>
      </c>
      <c r="I50" s="157">
        <v>30126</v>
      </c>
      <c r="J50" s="157">
        <v>163</v>
      </c>
      <c r="K50" s="157">
        <v>331</v>
      </c>
      <c r="L50" s="157">
        <v>33871</v>
      </c>
      <c r="M50" s="157">
        <v>234</v>
      </c>
      <c r="N50" s="157">
        <v>391</v>
      </c>
      <c r="O50" s="157">
        <v>37211</v>
      </c>
      <c r="P50" s="157">
        <v>399</v>
      </c>
      <c r="Q50" s="18">
        <v>385</v>
      </c>
      <c r="R50" s="18">
        <v>38048</v>
      </c>
      <c r="S50" s="18">
        <v>1176</v>
      </c>
      <c r="T50" s="157">
        <v>397</v>
      </c>
      <c r="U50" s="157">
        <v>39524</v>
      </c>
      <c r="V50" s="157">
        <v>608</v>
      </c>
      <c r="W50" s="157">
        <v>393</v>
      </c>
      <c r="X50" s="157">
        <v>40479</v>
      </c>
      <c r="Y50" s="158">
        <v>645</v>
      </c>
    </row>
    <row r="51" spans="1:25" ht="24.95" customHeight="1">
      <c r="A51" s="169" t="s">
        <v>305</v>
      </c>
      <c r="B51" s="157">
        <v>102</v>
      </c>
      <c r="C51" s="157">
        <v>5679</v>
      </c>
      <c r="D51" s="157">
        <v>460</v>
      </c>
      <c r="E51" s="157">
        <v>114</v>
      </c>
      <c r="F51" s="157">
        <v>6526</v>
      </c>
      <c r="G51" s="157">
        <v>401</v>
      </c>
      <c r="H51" s="157">
        <v>161</v>
      </c>
      <c r="I51" s="157">
        <v>8418</v>
      </c>
      <c r="J51" s="157">
        <v>593</v>
      </c>
      <c r="K51" s="157">
        <v>165</v>
      </c>
      <c r="L51" s="157">
        <v>8653</v>
      </c>
      <c r="M51" s="157">
        <v>717</v>
      </c>
      <c r="N51" s="157">
        <v>155</v>
      </c>
      <c r="O51" s="157">
        <v>7320</v>
      </c>
      <c r="P51" s="157">
        <v>684</v>
      </c>
      <c r="Q51" s="18">
        <v>164</v>
      </c>
      <c r="R51" s="18">
        <v>9687</v>
      </c>
      <c r="S51" s="18">
        <v>669</v>
      </c>
      <c r="T51" s="157">
        <v>182</v>
      </c>
      <c r="U51" s="157">
        <v>12778</v>
      </c>
      <c r="V51" s="157">
        <v>692</v>
      </c>
      <c r="W51" s="157">
        <v>182</v>
      </c>
      <c r="X51" s="157">
        <v>11682</v>
      </c>
      <c r="Y51" s="158">
        <v>701</v>
      </c>
    </row>
    <row r="52" spans="1:25" ht="24.95" customHeight="1">
      <c r="A52" s="163" t="s">
        <v>309</v>
      </c>
      <c r="B52" s="155">
        <f t="shared" ref="B52:M52" si="13">SUM(B53:B55)</f>
        <v>538</v>
      </c>
      <c r="C52" s="155">
        <f t="shared" si="13"/>
        <v>55812</v>
      </c>
      <c r="D52" s="155">
        <f t="shared" si="13"/>
        <v>1815</v>
      </c>
      <c r="E52" s="155">
        <f t="shared" si="13"/>
        <v>606</v>
      </c>
      <c r="F52" s="155">
        <f t="shared" si="13"/>
        <v>64183</v>
      </c>
      <c r="G52" s="155">
        <f t="shared" si="13"/>
        <v>1685</v>
      </c>
      <c r="H52" s="155">
        <f t="shared" si="13"/>
        <v>682</v>
      </c>
      <c r="I52" s="155">
        <f t="shared" si="13"/>
        <v>71592</v>
      </c>
      <c r="J52" s="155">
        <f t="shared" si="13"/>
        <v>2047</v>
      </c>
      <c r="K52" s="155">
        <f t="shared" si="13"/>
        <v>763</v>
      </c>
      <c r="L52" s="155">
        <f t="shared" si="13"/>
        <v>83659</v>
      </c>
      <c r="M52" s="155">
        <f t="shared" si="13"/>
        <v>2580</v>
      </c>
      <c r="N52" s="155">
        <v>827</v>
      </c>
      <c r="O52" s="155">
        <v>85236</v>
      </c>
      <c r="P52" s="155">
        <v>2698</v>
      </c>
      <c r="Q52" s="154">
        <v>896</v>
      </c>
      <c r="R52" s="154">
        <v>95592</v>
      </c>
      <c r="S52" s="154">
        <v>2876</v>
      </c>
      <c r="T52" s="155">
        <v>915</v>
      </c>
      <c r="U52" s="155">
        <v>102062</v>
      </c>
      <c r="V52" s="155">
        <v>2823</v>
      </c>
      <c r="W52" s="155">
        <v>921</v>
      </c>
      <c r="X52" s="155">
        <v>103062</v>
      </c>
      <c r="Y52" s="156">
        <v>2856</v>
      </c>
    </row>
    <row r="53" spans="1:25" ht="24.95" customHeight="1">
      <c r="A53" s="169" t="s">
        <v>310</v>
      </c>
      <c r="B53" s="157">
        <v>277</v>
      </c>
      <c r="C53" s="157">
        <v>36177</v>
      </c>
      <c r="D53" s="157">
        <v>1133</v>
      </c>
      <c r="E53" s="157">
        <v>283</v>
      </c>
      <c r="F53" s="157">
        <v>39095</v>
      </c>
      <c r="G53" s="157">
        <v>1198</v>
      </c>
      <c r="H53" s="157">
        <v>288</v>
      </c>
      <c r="I53" s="157">
        <v>43717</v>
      </c>
      <c r="J53" s="157">
        <v>1620</v>
      </c>
      <c r="K53" s="157">
        <v>290</v>
      </c>
      <c r="L53" s="157">
        <v>49175</v>
      </c>
      <c r="M53" s="157">
        <v>2014</v>
      </c>
      <c r="N53" s="157">
        <v>340</v>
      </c>
      <c r="O53" s="157">
        <v>50548</v>
      </c>
      <c r="P53" s="157">
        <v>2014</v>
      </c>
      <c r="Q53" s="18">
        <v>385</v>
      </c>
      <c r="R53" s="18">
        <v>59437</v>
      </c>
      <c r="S53" s="18">
        <v>2014</v>
      </c>
      <c r="T53" s="157">
        <v>389</v>
      </c>
      <c r="U53" s="157">
        <v>56241</v>
      </c>
      <c r="V53" s="157">
        <v>2014</v>
      </c>
      <c r="W53" s="157">
        <v>391</v>
      </c>
      <c r="X53" s="157">
        <v>57453</v>
      </c>
      <c r="Y53" s="158">
        <v>2014</v>
      </c>
    </row>
    <row r="54" spans="1:25" ht="24.95" customHeight="1">
      <c r="A54" s="169" t="s">
        <v>304</v>
      </c>
      <c r="B54" s="157">
        <v>189</v>
      </c>
      <c r="C54" s="157">
        <v>14033</v>
      </c>
      <c r="D54" s="157">
        <v>385</v>
      </c>
      <c r="E54" s="157">
        <v>250</v>
      </c>
      <c r="F54" s="157">
        <v>20669</v>
      </c>
      <c r="G54" s="157">
        <v>310</v>
      </c>
      <c r="H54" s="157">
        <v>301</v>
      </c>
      <c r="I54" s="157">
        <v>23622</v>
      </c>
      <c r="J54" s="157">
        <v>241</v>
      </c>
      <c r="K54" s="157">
        <v>379</v>
      </c>
      <c r="L54" s="157">
        <v>29741</v>
      </c>
      <c r="M54" s="157">
        <v>393</v>
      </c>
      <c r="N54" s="157">
        <v>378</v>
      </c>
      <c r="O54" s="157">
        <v>31485</v>
      </c>
      <c r="P54" s="157">
        <v>540</v>
      </c>
      <c r="Q54" s="18">
        <v>382</v>
      </c>
      <c r="R54" s="18">
        <v>32020</v>
      </c>
      <c r="S54" s="18">
        <v>710</v>
      </c>
      <c r="T54" s="157">
        <v>394</v>
      </c>
      <c r="U54" s="157">
        <v>36516</v>
      </c>
      <c r="V54" s="157">
        <v>653</v>
      </c>
      <c r="W54" s="157">
        <v>397</v>
      </c>
      <c r="X54" s="157">
        <v>36556</v>
      </c>
      <c r="Y54" s="158">
        <v>684</v>
      </c>
    </row>
    <row r="55" spans="1:25" ht="24.95" customHeight="1" thickBot="1">
      <c r="A55" s="170" t="s">
        <v>311</v>
      </c>
      <c r="B55" s="160">
        <v>72</v>
      </c>
      <c r="C55" s="160">
        <v>5602</v>
      </c>
      <c r="D55" s="160">
        <v>297</v>
      </c>
      <c r="E55" s="160">
        <v>73</v>
      </c>
      <c r="F55" s="160">
        <v>4419</v>
      </c>
      <c r="G55" s="160">
        <v>177</v>
      </c>
      <c r="H55" s="160">
        <v>93</v>
      </c>
      <c r="I55" s="160">
        <v>4253</v>
      </c>
      <c r="J55" s="160">
        <v>186</v>
      </c>
      <c r="K55" s="160">
        <v>94</v>
      </c>
      <c r="L55" s="160">
        <v>4743</v>
      </c>
      <c r="M55" s="160">
        <v>173</v>
      </c>
      <c r="N55" s="160">
        <v>109</v>
      </c>
      <c r="O55" s="160">
        <v>3203</v>
      </c>
      <c r="P55" s="160">
        <v>144</v>
      </c>
      <c r="Q55" s="159">
        <v>129</v>
      </c>
      <c r="R55" s="159">
        <v>4135</v>
      </c>
      <c r="S55" s="159">
        <v>152</v>
      </c>
      <c r="T55" s="160">
        <v>132</v>
      </c>
      <c r="U55" s="160">
        <v>9305</v>
      </c>
      <c r="V55" s="160">
        <v>156</v>
      </c>
      <c r="W55" s="160">
        <v>133</v>
      </c>
      <c r="X55" s="160">
        <v>9053</v>
      </c>
      <c r="Y55" s="161">
        <v>158</v>
      </c>
    </row>
    <row r="56" spans="1:25">
      <c r="A56" s="93" t="s">
        <v>19</v>
      </c>
    </row>
    <row r="57" spans="1:25">
      <c r="A57" s="93" t="s">
        <v>20</v>
      </c>
    </row>
  </sheetData>
  <mergeCells count="18">
    <mergeCell ref="W30:Y30"/>
    <mergeCell ref="T2:V2"/>
    <mergeCell ref="A30:A31"/>
    <mergeCell ref="B30:D30"/>
    <mergeCell ref="E30:G30"/>
    <mergeCell ref="H30:J30"/>
    <mergeCell ref="K30:M30"/>
    <mergeCell ref="N30:P30"/>
    <mergeCell ref="Q30:S30"/>
    <mergeCell ref="T30:V30"/>
    <mergeCell ref="A1:S1"/>
    <mergeCell ref="A2:A3"/>
    <mergeCell ref="B2:D2"/>
    <mergeCell ref="E2:G2"/>
    <mergeCell ref="H2:J2"/>
    <mergeCell ref="K2:M2"/>
    <mergeCell ref="N2:P2"/>
    <mergeCell ref="Q2:S2"/>
  </mergeCells>
  <printOptions horizontalCentered="1" verticalCentered="1"/>
  <pageMargins left="0.44" right="0.34" top="0.56999999999999995" bottom="0.55000000000000004" header="0.5" footer="0.5"/>
  <pageSetup scale="60" orientation="landscape" r:id="rId1"/>
  <headerFooter alignWithMargins="0"/>
  <rowBreaks count="1" manualBreakCount="1">
    <brk id="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="115" zoomScaleNormal="115" zoomScaleSheetLayoutView="145" workbookViewId="0">
      <selection activeCell="D15" sqref="D15"/>
    </sheetView>
  </sheetViews>
  <sheetFormatPr defaultColWidth="8.88671875" defaultRowHeight="15"/>
  <cols>
    <col min="1" max="1" width="9.21875" style="176" customWidth="1"/>
    <col min="2" max="2" width="15.21875" style="176" customWidth="1"/>
    <col min="3" max="3" width="12.109375" style="176" customWidth="1"/>
    <col min="4" max="4" width="15.44140625" style="176" customWidth="1"/>
    <col min="5" max="5" width="15.5546875" style="176" customWidth="1"/>
    <col min="6" max="6" width="22.33203125" style="176" customWidth="1"/>
    <col min="7" max="22" width="0" style="176" hidden="1" customWidth="1"/>
    <col min="23" max="16384" width="8.88671875" style="176"/>
  </cols>
  <sheetData>
    <row r="1" spans="1:9" ht="21.75" customHeight="1">
      <c r="A1" s="254" t="s">
        <v>335</v>
      </c>
      <c r="B1" s="254"/>
      <c r="C1" s="254"/>
      <c r="D1" s="254"/>
      <c r="E1" s="254"/>
      <c r="F1" s="254"/>
    </row>
    <row r="2" spans="1:9" ht="42" customHeight="1">
      <c r="A2" s="255" t="s">
        <v>321</v>
      </c>
      <c r="B2" s="255" t="s">
        <v>322</v>
      </c>
      <c r="C2" s="255" t="s">
        <v>323</v>
      </c>
      <c r="D2" s="256" t="s">
        <v>324</v>
      </c>
      <c r="E2" s="255" t="s">
        <v>325</v>
      </c>
      <c r="F2" s="256" t="s">
        <v>326</v>
      </c>
    </row>
    <row r="3" spans="1:9" ht="24" customHeight="1">
      <c r="A3" s="255"/>
      <c r="B3" s="255"/>
      <c r="C3" s="255"/>
      <c r="D3" s="257"/>
      <c r="E3" s="255"/>
      <c r="F3" s="257"/>
    </row>
    <row r="4" spans="1:9" ht="21" customHeight="1">
      <c r="A4" s="177" t="s">
        <v>58</v>
      </c>
      <c r="B4" s="178">
        <v>2000</v>
      </c>
      <c r="C4" s="178">
        <v>26772</v>
      </c>
      <c r="D4" s="178">
        <v>947278</v>
      </c>
      <c r="E4" s="178">
        <v>66.02</v>
      </c>
      <c r="F4" s="178">
        <v>49.9</v>
      </c>
    </row>
    <row r="5" spans="1:9" ht="21" customHeight="1">
      <c r="A5" s="177" t="s">
        <v>59</v>
      </c>
      <c r="B5" s="178">
        <v>2000</v>
      </c>
      <c r="C5" s="178">
        <v>28775</v>
      </c>
      <c r="D5" s="178">
        <v>1018543</v>
      </c>
      <c r="E5" s="178">
        <v>70</v>
      </c>
      <c r="F5" s="178">
        <v>52.1</v>
      </c>
    </row>
    <row r="6" spans="1:9" ht="21" customHeight="1">
      <c r="A6" s="177" t="s">
        <v>60</v>
      </c>
      <c r="B6" s="178">
        <v>500</v>
      </c>
      <c r="C6" s="178">
        <v>29273</v>
      </c>
      <c r="D6" s="178">
        <v>1056430</v>
      </c>
      <c r="E6" s="178">
        <v>72.900000000000006</v>
      </c>
      <c r="F6" s="178">
        <v>54.3</v>
      </c>
    </row>
    <row r="7" spans="1:9" ht="21" customHeight="1">
      <c r="A7" s="177" t="s">
        <v>61</v>
      </c>
      <c r="B7" s="178">
        <v>262</v>
      </c>
      <c r="C7" s="178">
        <v>29535</v>
      </c>
      <c r="D7" s="178">
        <v>1053054</v>
      </c>
      <c r="E7" s="178">
        <v>73.7</v>
      </c>
      <c r="F7" s="178">
        <v>55.6</v>
      </c>
    </row>
    <row r="8" spans="1:9" ht="21" customHeight="1">
      <c r="A8" s="177" t="s">
        <v>62</v>
      </c>
      <c r="B8" s="178">
        <v>500</v>
      </c>
      <c r="C8" s="178">
        <v>30035</v>
      </c>
      <c r="D8" s="178">
        <v>1047123</v>
      </c>
      <c r="E8" s="178">
        <v>76.7</v>
      </c>
      <c r="F8" s="178">
        <v>56.9</v>
      </c>
    </row>
    <row r="9" spans="1:9" ht="21" customHeight="1">
      <c r="A9" s="177" t="s">
        <v>63</v>
      </c>
      <c r="B9" s="178">
        <v>500</v>
      </c>
      <c r="C9" s="178">
        <v>30448</v>
      </c>
      <c r="D9" s="178">
        <v>1014339</v>
      </c>
      <c r="E9" s="178">
        <v>77.7</v>
      </c>
      <c r="F9" s="178">
        <v>59.6</v>
      </c>
      <c r="H9" s="176" t="s">
        <v>327</v>
      </c>
      <c r="I9" s="176" t="s">
        <v>328</v>
      </c>
    </row>
    <row r="10" spans="1:9" ht="21" customHeight="1">
      <c r="A10" s="177" t="s">
        <v>64</v>
      </c>
      <c r="B10" s="178" t="s">
        <v>149</v>
      </c>
      <c r="C10" s="178">
        <v>30448</v>
      </c>
      <c r="D10" s="178">
        <v>977365</v>
      </c>
      <c r="E10" s="178">
        <v>81</v>
      </c>
      <c r="F10" s="178">
        <v>62.4</v>
      </c>
      <c r="H10" s="179" t="s">
        <v>329</v>
      </c>
      <c r="I10" s="180">
        <v>62.4</v>
      </c>
    </row>
    <row r="11" spans="1:9" ht="21" customHeight="1">
      <c r="A11" s="177" t="s">
        <v>65</v>
      </c>
      <c r="B11" s="178" t="s">
        <v>149</v>
      </c>
      <c r="C11" s="178">
        <v>30448</v>
      </c>
      <c r="D11" s="178">
        <v>973413</v>
      </c>
      <c r="E11" s="178">
        <v>82.9</v>
      </c>
      <c r="F11" s="178">
        <v>64.7</v>
      </c>
      <c r="H11" s="179" t="s">
        <v>330</v>
      </c>
      <c r="I11" s="180">
        <v>64.7</v>
      </c>
    </row>
    <row r="12" spans="1:9" s="181" customFormat="1" ht="21" customHeight="1">
      <c r="A12" s="177" t="s">
        <v>66</v>
      </c>
      <c r="B12" s="178" t="s">
        <v>149</v>
      </c>
      <c r="C12" s="178">
        <v>36538</v>
      </c>
      <c r="D12" s="178">
        <v>957087</v>
      </c>
      <c r="E12" s="178">
        <v>84.1</v>
      </c>
      <c r="F12" s="178">
        <v>66.3</v>
      </c>
      <c r="H12" s="182" t="s">
        <v>331</v>
      </c>
      <c r="I12" s="183">
        <v>66.3</v>
      </c>
    </row>
    <row r="13" spans="1:9" s="181" customFormat="1" ht="21" customHeight="1">
      <c r="A13" s="177" t="s">
        <v>67</v>
      </c>
      <c r="B13" s="178" t="s">
        <v>149</v>
      </c>
      <c r="C13" s="178">
        <v>35993</v>
      </c>
      <c r="D13" s="178">
        <v>973900</v>
      </c>
      <c r="E13" s="178">
        <v>84.7</v>
      </c>
      <c r="F13" s="178">
        <v>66.900000000000006</v>
      </c>
      <c r="H13" s="182" t="s">
        <v>332</v>
      </c>
      <c r="I13" s="183">
        <v>66.900000000000006</v>
      </c>
    </row>
    <row r="14" spans="1:9" s="181" customFormat="1" ht="21" customHeight="1">
      <c r="A14" s="177" t="s">
        <v>68</v>
      </c>
      <c r="B14" s="178">
        <v>527</v>
      </c>
      <c r="C14" s="178">
        <v>36450</v>
      </c>
      <c r="D14" s="178">
        <v>1105561</v>
      </c>
      <c r="E14" s="178">
        <v>86.2</v>
      </c>
      <c r="F14" s="178">
        <v>68.599999999999994</v>
      </c>
      <c r="H14" s="182" t="s">
        <v>333</v>
      </c>
      <c r="I14" s="183">
        <v>68.599999999999994</v>
      </c>
    </row>
    <row r="15" spans="1:9" s="181" customFormat="1" ht="21" customHeight="1">
      <c r="A15" s="177" t="s">
        <v>334</v>
      </c>
      <c r="B15" s="178">
        <v>262</v>
      </c>
      <c r="C15" s="178">
        <v>36712</v>
      </c>
      <c r="D15" s="178">
        <v>1113596</v>
      </c>
      <c r="E15" s="178">
        <v>87.6</v>
      </c>
      <c r="F15" s="178">
        <v>70.2</v>
      </c>
      <c r="H15" s="184"/>
      <c r="I15" s="185"/>
    </row>
    <row r="16" spans="1:9" ht="17.25" customHeight="1">
      <c r="A16" s="253" t="s">
        <v>336</v>
      </c>
      <c r="B16" s="253"/>
      <c r="C16" s="253"/>
      <c r="D16" s="253"/>
      <c r="E16" s="253"/>
      <c r="F16" s="253"/>
    </row>
  </sheetData>
  <mergeCells count="8">
    <mergeCell ref="A16:F16"/>
    <mergeCell ref="A1:F1"/>
    <mergeCell ref="A2:A3"/>
    <mergeCell ref="B2:B3"/>
    <mergeCell ref="C2:C3"/>
    <mergeCell ref="D2:D3"/>
    <mergeCell ref="E2:E3"/>
    <mergeCell ref="F2:F3"/>
  </mergeCells>
  <printOptions horizontalCentered="1"/>
  <pageMargins left="1" right="1" top="0.8" bottom="1.2" header="1" footer="1"/>
  <pageSetup paperSize="2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46"/>
  <sheetViews>
    <sheetView showGridLines="0" topLeftCell="A34" workbookViewId="0">
      <selection activeCell="B45" sqref="B45"/>
    </sheetView>
  </sheetViews>
  <sheetFormatPr defaultRowHeight="15"/>
  <cols>
    <col min="1" max="1" width="14" customWidth="1"/>
    <col min="2" max="2" width="6.77734375" customWidth="1"/>
    <col min="3" max="3" width="7.109375" customWidth="1"/>
    <col min="4" max="4" width="6.77734375" customWidth="1"/>
    <col min="5" max="5" width="7.21875" customWidth="1"/>
    <col min="6" max="6" width="6.77734375" customWidth="1"/>
    <col min="7" max="7" width="7.33203125" customWidth="1"/>
    <col min="8" max="8" width="6.77734375" customWidth="1"/>
    <col min="9" max="9" width="7.109375" customWidth="1"/>
  </cols>
  <sheetData>
    <row r="1" spans="1:9" ht="19.5">
      <c r="A1" s="189" t="s">
        <v>230</v>
      </c>
      <c r="B1" s="189"/>
      <c r="C1" s="189"/>
      <c r="D1" s="189"/>
      <c r="E1" s="189"/>
      <c r="F1" s="189"/>
      <c r="G1" s="189"/>
      <c r="H1" s="189"/>
      <c r="I1" s="189"/>
    </row>
    <row r="2" spans="1:9" ht="20.25" thickBot="1">
      <c r="A2" s="190" t="s">
        <v>11</v>
      </c>
      <c r="B2" s="189"/>
      <c r="C2" s="189"/>
      <c r="D2" s="189"/>
      <c r="E2" s="189"/>
      <c r="F2" s="189"/>
      <c r="G2" s="189"/>
      <c r="H2" s="189"/>
      <c r="I2" s="189"/>
    </row>
    <row r="3" spans="1:9" ht="15.75" customHeight="1" thickTop="1">
      <c r="A3" s="191" t="s">
        <v>2</v>
      </c>
      <c r="B3" s="193" t="s">
        <v>12</v>
      </c>
      <c r="C3" s="193"/>
      <c r="D3" s="193" t="s">
        <v>13</v>
      </c>
      <c r="E3" s="193"/>
      <c r="F3" s="193" t="s">
        <v>14</v>
      </c>
      <c r="G3" s="193"/>
      <c r="H3" s="193" t="s">
        <v>15</v>
      </c>
      <c r="I3" s="194"/>
    </row>
    <row r="4" spans="1:9" ht="15" customHeight="1">
      <c r="A4" s="192"/>
      <c r="B4" s="15" t="s">
        <v>16</v>
      </c>
      <c r="C4" s="15" t="s">
        <v>17</v>
      </c>
      <c r="D4" s="15" t="s">
        <v>16</v>
      </c>
      <c r="E4" s="15" t="s">
        <v>17</v>
      </c>
      <c r="F4" s="15" t="s">
        <v>16</v>
      </c>
      <c r="G4" s="15" t="s">
        <v>17</v>
      </c>
      <c r="H4" s="15" t="s">
        <v>16</v>
      </c>
      <c r="I4" s="16" t="s">
        <v>17</v>
      </c>
    </row>
    <row r="5" spans="1:9" s="19" customFormat="1" ht="18" customHeight="1">
      <c r="A5" s="17">
        <v>1975</v>
      </c>
      <c r="B5" s="18">
        <v>18874</v>
      </c>
      <c r="C5" s="18">
        <v>8063</v>
      </c>
      <c r="D5" s="18">
        <v>6496</v>
      </c>
      <c r="E5" s="18">
        <v>2300</v>
      </c>
      <c r="F5" s="18">
        <v>3451</v>
      </c>
      <c r="G5" s="18">
        <v>1441</v>
      </c>
      <c r="H5" s="18">
        <f>B5+D5+F5</f>
        <v>28821</v>
      </c>
      <c r="I5" s="18">
        <f>C5+E5+G5</f>
        <v>11804</v>
      </c>
    </row>
    <row r="6" spans="1:9" s="19" customFormat="1" ht="18" customHeight="1">
      <c r="A6" s="17">
        <v>1976</v>
      </c>
      <c r="B6" s="18">
        <v>20775</v>
      </c>
      <c r="C6" s="18">
        <v>8142</v>
      </c>
      <c r="D6" s="18">
        <v>7932</v>
      </c>
      <c r="E6" s="18">
        <v>3047</v>
      </c>
      <c r="F6" s="18">
        <v>3439</v>
      </c>
      <c r="G6" s="18">
        <v>1720</v>
      </c>
      <c r="H6" s="18">
        <f t="shared" ref="H6:H44" si="0">B6+D6+F6</f>
        <v>32146</v>
      </c>
      <c r="I6" s="18">
        <f t="shared" ref="I6:I44" si="1">C6+E6+G6</f>
        <v>12909</v>
      </c>
    </row>
    <row r="7" spans="1:9" s="19" customFormat="1" ht="18" customHeight="1">
      <c r="A7" s="17">
        <v>1977</v>
      </c>
      <c r="B7" s="18">
        <v>23395</v>
      </c>
      <c r="C7" s="18">
        <v>8794</v>
      </c>
      <c r="D7" s="18">
        <v>8784</v>
      </c>
      <c r="E7" s="18">
        <v>3432</v>
      </c>
      <c r="F7" s="18">
        <v>3665</v>
      </c>
      <c r="G7" s="18">
        <v>2068</v>
      </c>
      <c r="H7" s="18">
        <f t="shared" si="0"/>
        <v>35844</v>
      </c>
      <c r="I7" s="18">
        <f t="shared" si="1"/>
        <v>14294</v>
      </c>
    </row>
    <row r="8" spans="1:9" s="19" customFormat="1" ht="18" customHeight="1">
      <c r="A8" s="17">
        <v>1978</v>
      </c>
      <c r="B8" s="18">
        <v>24652</v>
      </c>
      <c r="C8" s="18">
        <v>9678</v>
      </c>
      <c r="D8" s="18">
        <v>9416</v>
      </c>
      <c r="E8" s="18">
        <v>3856</v>
      </c>
      <c r="F8" s="18">
        <v>3948</v>
      </c>
      <c r="G8" s="18">
        <v>2487</v>
      </c>
      <c r="H8" s="18">
        <f t="shared" si="0"/>
        <v>38016</v>
      </c>
      <c r="I8" s="18">
        <f t="shared" si="1"/>
        <v>16021</v>
      </c>
    </row>
    <row r="9" spans="1:9" s="19" customFormat="1" ht="18" customHeight="1">
      <c r="A9" s="17">
        <v>1979</v>
      </c>
      <c r="B9" s="18">
        <v>26384</v>
      </c>
      <c r="C9" s="18">
        <v>9731</v>
      </c>
      <c r="D9" s="18">
        <v>10536</v>
      </c>
      <c r="E9" s="18">
        <v>4151</v>
      </c>
      <c r="F9" s="18">
        <v>4265</v>
      </c>
      <c r="G9" s="18">
        <v>2687</v>
      </c>
      <c r="H9" s="18">
        <f t="shared" si="0"/>
        <v>41185</v>
      </c>
      <c r="I9" s="18">
        <f t="shared" si="1"/>
        <v>16569</v>
      </c>
    </row>
    <row r="10" spans="1:9" s="19" customFormat="1" ht="18" customHeight="1">
      <c r="A10" s="17">
        <v>1980</v>
      </c>
      <c r="B10" s="18">
        <v>27805</v>
      </c>
      <c r="C10" s="18">
        <v>9971</v>
      </c>
      <c r="D10" s="18">
        <v>11693</v>
      </c>
      <c r="E10" s="18">
        <v>4587</v>
      </c>
      <c r="F10" s="18">
        <v>4683</v>
      </c>
      <c r="G10" s="18">
        <v>2919</v>
      </c>
      <c r="H10" s="18">
        <f t="shared" si="0"/>
        <v>44181</v>
      </c>
      <c r="I10" s="18">
        <f t="shared" si="1"/>
        <v>17477</v>
      </c>
    </row>
    <row r="11" spans="1:9" s="19" customFormat="1" ht="18" customHeight="1">
      <c r="A11" s="17">
        <v>1981</v>
      </c>
      <c r="B11" s="18">
        <v>29134</v>
      </c>
      <c r="C11" s="18">
        <v>10585</v>
      </c>
      <c r="D11" s="18">
        <v>12245</v>
      </c>
      <c r="E11" s="18">
        <v>4833</v>
      </c>
      <c r="F11" s="18">
        <v>4909</v>
      </c>
      <c r="G11" s="18">
        <v>3067</v>
      </c>
      <c r="H11" s="18">
        <f t="shared" si="0"/>
        <v>46288</v>
      </c>
      <c r="I11" s="18">
        <f t="shared" si="1"/>
        <v>18485</v>
      </c>
    </row>
    <row r="12" spans="1:9" s="19" customFormat="1" ht="18" customHeight="1">
      <c r="A12" s="17">
        <v>1982</v>
      </c>
      <c r="B12" s="18">
        <v>32259</v>
      </c>
      <c r="C12" s="18">
        <v>11525</v>
      </c>
      <c r="D12" s="18">
        <v>10820</v>
      </c>
      <c r="E12" s="18">
        <v>4549</v>
      </c>
      <c r="F12" s="18">
        <v>5634</v>
      </c>
      <c r="G12" s="18">
        <v>3518</v>
      </c>
      <c r="H12" s="18">
        <f t="shared" si="0"/>
        <v>48713</v>
      </c>
      <c r="I12" s="18">
        <f t="shared" si="1"/>
        <v>19592</v>
      </c>
    </row>
    <row r="13" spans="1:9" s="19" customFormat="1" ht="18" customHeight="1">
      <c r="A13" s="17">
        <v>1983</v>
      </c>
      <c r="B13" s="18">
        <v>38131</v>
      </c>
      <c r="C13" s="18">
        <v>12914</v>
      </c>
      <c r="D13" s="18">
        <v>10146</v>
      </c>
      <c r="E13" s="18">
        <v>4326</v>
      </c>
      <c r="F13" s="18">
        <v>5764</v>
      </c>
      <c r="G13" s="18">
        <v>3380</v>
      </c>
      <c r="H13" s="18">
        <f t="shared" si="0"/>
        <v>54041</v>
      </c>
      <c r="I13" s="18">
        <f t="shared" si="1"/>
        <v>20620</v>
      </c>
    </row>
    <row r="14" spans="1:9" s="19" customFormat="1" ht="18" customHeight="1">
      <c r="A14" s="17">
        <v>1984</v>
      </c>
      <c r="B14" s="18">
        <v>46484</v>
      </c>
      <c r="C14" s="18">
        <v>14898</v>
      </c>
      <c r="D14" s="18">
        <v>10602</v>
      </c>
      <c r="E14" s="18">
        <v>4641</v>
      </c>
      <c r="F14" s="18">
        <v>6467</v>
      </c>
      <c r="G14" s="18">
        <v>3556</v>
      </c>
      <c r="H14" s="18">
        <f t="shared" si="0"/>
        <v>63553</v>
      </c>
      <c r="I14" s="18">
        <f t="shared" si="1"/>
        <v>23095</v>
      </c>
    </row>
    <row r="15" spans="1:9" s="19" customFormat="1" ht="18" customHeight="1">
      <c r="A15" s="17">
        <v>1985</v>
      </c>
      <c r="B15" s="18">
        <v>51266</v>
      </c>
      <c r="C15" s="18">
        <v>16362</v>
      </c>
      <c r="D15" s="18">
        <v>11120</v>
      </c>
      <c r="E15" s="18">
        <v>4663</v>
      </c>
      <c r="F15" s="18">
        <v>7242</v>
      </c>
      <c r="G15" s="18">
        <v>3837</v>
      </c>
      <c r="H15" s="18">
        <f t="shared" si="0"/>
        <v>69628</v>
      </c>
      <c r="I15" s="18">
        <f t="shared" si="1"/>
        <v>24862</v>
      </c>
    </row>
    <row r="16" spans="1:9" s="19" customFormat="1" ht="18" customHeight="1">
      <c r="A16" s="17">
        <v>1986</v>
      </c>
      <c r="B16" s="18">
        <v>53405</v>
      </c>
      <c r="C16" s="18">
        <v>17996</v>
      </c>
      <c r="D16" s="18">
        <v>12529</v>
      </c>
      <c r="E16" s="18">
        <v>5076</v>
      </c>
      <c r="F16" s="18">
        <v>9256</v>
      </c>
      <c r="G16" s="18">
        <v>4578</v>
      </c>
      <c r="H16" s="18">
        <f t="shared" si="0"/>
        <v>75190</v>
      </c>
      <c r="I16" s="18">
        <f t="shared" si="1"/>
        <v>27650</v>
      </c>
    </row>
    <row r="17" spans="1:9" s="19" customFormat="1" ht="18" customHeight="1">
      <c r="A17" s="17">
        <v>1987</v>
      </c>
      <c r="B17" s="18">
        <v>55207</v>
      </c>
      <c r="C17" s="18">
        <v>19764</v>
      </c>
      <c r="D17" s="18">
        <v>11744</v>
      </c>
      <c r="E17" s="18">
        <v>4747</v>
      </c>
      <c r="F17" s="18">
        <v>8918</v>
      </c>
      <c r="G17" s="18">
        <v>4535</v>
      </c>
      <c r="H17" s="18">
        <f t="shared" si="0"/>
        <v>75869</v>
      </c>
      <c r="I17" s="18">
        <f t="shared" si="1"/>
        <v>29046</v>
      </c>
    </row>
    <row r="18" spans="1:9" s="19" customFormat="1" ht="18" customHeight="1">
      <c r="A18" s="17">
        <v>1988</v>
      </c>
      <c r="B18" s="18">
        <v>57204</v>
      </c>
      <c r="C18" s="18">
        <v>20109</v>
      </c>
      <c r="D18" s="18">
        <v>11989</v>
      </c>
      <c r="E18" s="18">
        <v>4253</v>
      </c>
      <c r="F18" s="18">
        <v>9143</v>
      </c>
      <c r="G18" s="18">
        <v>4393</v>
      </c>
      <c r="H18" s="18">
        <f t="shared" si="0"/>
        <v>78336</v>
      </c>
      <c r="I18" s="18">
        <f t="shared" si="1"/>
        <v>28755</v>
      </c>
    </row>
    <row r="19" spans="1:9" s="19" customFormat="1" ht="18" customHeight="1">
      <c r="A19" s="17">
        <v>1989</v>
      </c>
      <c r="B19" s="18">
        <v>63945</v>
      </c>
      <c r="C19" s="18">
        <v>25304</v>
      </c>
      <c r="D19" s="18">
        <v>12245</v>
      </c>
      <c r="E19" s="18">
        <v>4571</v>
      </c>
      <c r="F19" s="18">
        <v>10207</v>
      </c>
      <c r="G19" s="18">
        <v>5056</v>
      </c>
      <c r="H19" s="18">
        <f t="shared" si="0"/>
        <v>86397</v>
      </c>
      <c r="I19" s="18">
        <f t="shared" si="1"/>
        <v>34931</v>
      </c>
    </row>
    <row r="20" spans="1:9" s="19" customFormat="1" ht="18" customHeight="1">
      <c r="A20" s="17">
        <v>1990</v>
      </c>
      <c r="B20" s="18">
        <v>71213</v>
      </c>
      <c r="C20" s="18">
        <v>26775</v>
      </c>
      <c r="D20" s="18">
        <v>12399</v>
      </c>
      <c r="E20" s="18">
        <v>4298</v>
      </c>
      <c r="F20" s="18">
        <v>10421</v>
      </c>
      <c r="G20" s="18">
        <v>4771</v>
      </c>
      <c r="H20" s="18">
        <f t="shared" si="0"/>
        <v>94033</v>
      </c>
      <c r="I20" s="18">
        <f t="shared" si="1"/>
        <v>35844</v>
      </c>
    </row>
    <row r="21" spans="1:9" s="19" customFormat="1" ht="18" customHeight="1">
      <c r="A21" s="17">
        <v>1991</v>
      </c>
      <c r="B21" s="18">
        <v>74495</v>
      </c>
      <c r="C21" s="18">
        <v>31906</v>
      </c>
      <c r="D21" s="18">
        <v>13005</v>
      </c>
      <c r="E21" s="18">
        <v>4428</v>
      </c>
      <c r="F21" s="18">
        <v>11627</v>
      </c>
      <c r="G21" s="18">
        <v>5120</v>
      </c>
      <c r="H21" s="18">
        <f t="shared" si="0"/>
        <v>99127</v>
      </c>
      <c r="I21" s="18">
        <f t="shared" si="1"/>
        <v>41454</v>
      </c>
    </row>
    <row r="22" spans="1:9" s="19" customFormat="1" ht="18" customHeight="1">
      <c r="A22" s="17">
        <v>1992</v>
      </c>
      <c r="B22" s="18">
        <v>77948</v>
      </c>
      <c r="C22" s="18">
        <v>36359</v>
      </c>
      <c r="D22" s="18">
        <v>13225</v>
      </c>
      <c r="E22" s="18">
        <v>4490</v>
      </c>
      <c r="F22" s="18">
        <v>12132</v>
      </c>
      <c r="G22" s="18">
        <v>5339</v>
      </c>
      <c r="H22" s="18">
        <f t="shared" si="0"/>
        <v>103305</v>
      </c>
      <c r="I22" s="18">
        <f t="shared" si="1"/>
        <v>46188</v>
      </c>
    </row>
    <row r="23" spans="1:9" s="19" customFormat="1" ht="18" customHeight="1">
      <c r="A23" s="17">
        <v>1993</v>
      </c>
      <c r="B23" s="18">
        <v>79590</v>
      </c>
      <c r="C23" s="18">
        <v>38536</v>
      </c>
      <c r="D23" s="18">
        <v>13647</v>
      </c>
      <c r="E23" s="18">
        <v>4623</v>
      </c>
      <c r="F23" s="18">
        <v>12656</v>
      </c>
      <c r="G23" s="18">
        <v>5512</v>
      </c>
      <c r="H23" s="18">
        <f t="shared" si="0"/>
        <v>105893</v>
      </c>
      <c r="I23" s="18">
        <f t="shared" si="1"/>
        <v>48671</v>
      </c>
    </row>
    <row r="24" spans="1:9" s="19" customFormat="1" ht="18" customHeight="1">
      <c r="A24" s="17">
        <v>1994</v>
      </c>
      <c r="B24" s="18">
        <v>81544</v>
      </c>
      <c r="C24" s="18">
        <v>33536</v>
      </c>
      <c r="D24" s="18">
        <v>15358</v>
      </c>
      <c r="E24" s="18">
        <v>4820</v>
      </c>
      <c r="F24" s="18">
        <v>13820</v>
      </c>
      <c r="G24" s="18">
        <v>5865</v>
      </c>
      <c r="H24" s="18">
        <f t="shared" si="0"/>
        <v>110722</v>
      </c>
      <c r="I24" s="18">
        <f t="shared" si="1"/>
        <v>44221</v>
      </c>
    </row>
    <row r="25" spans="1:9" s="19" customFormat="1" ht="18" customHeight="1">
      <c r="A25" s="17">
        <v>1995</v>
      </c>
      <c r="B25" s="18">
        <v>82645</v>
      </c>
      <c r="C25" s="18">
        <v>35057</v>
      </c>
      <c r="D25" s="18">
        <v>16821</v>
      </c>
      <c r="E25" s="18">
        <v>5438</v>
      </c>
      <c r="F25" s="18">
        <v>14585</v>
      </c>
      <c r="G25" s="18">
        <v>6491</v>
      </c>
      <c r="H25" s="18">
        <f t="shared" si="0"/>
        <v>114051</v>
      </c>
      <c r="I25" s="18">
        <f t="shared" si="1"/>
        <v>46986</v>
      </c>
    </row>
    <row r="26" spans="1:9" s="19" customFormat="1" ht="18" customHeight="1">
      <c r="A26" s="17">
        <v>1996</v>
      </c>
      <c r="B26" s="18">
        <v>89378</v>
      </c>
      <c r="C26" s="18">
        <v>38980</v>
      </c>
      <c r="D26" s="18">
        <v>19704</v>
      </c>
      <c r="E26" s="18">
        <v>6204</v>
      </c>
      <c r="F26" s="18">
        <v>16423</v>
      </c>
      <c r="G26" s="18">
        <v>7328</v>
      </c>
      <c r="H26" s="18">
        <f t="shared" si="0"/>
        <v>125505</v>
      </c>
      <c r="I26" s="18">
        <f t="shared" si="1"/>
        <v>52512</v>
      </c>
    </row>
    <row r="27" spans="1:9" s="19" customFormat="1" ht="18" customHeight="1">
      <c r="A27" s="17">
        <v>1997</v>
      </c>
      <c r="B27" s="18">
        <v>91464</v>
      </c>
      <c r="C27" s="18">
        <v>42039</v>
      </c>
      <c r="D27" s="18">
        <v>20641</v>
      </c>
      <c r="E27" s="18">
        <v>6411</v>
      </c>
      <c r="F27" s="18">
        <v>16494</v>
      </c>
      <c r="G27" s="18">
        <v>7743</v>
      </c>
      <c r="H27" s="18">
        <f t="shared" si="0"/>
        <v>128599</v>
      </c>
      <c r="I27" s="18">
        <f t="shared" si="1"/>
        <v>56193</v>
      </c>
    </row>
    <row r="28" spans="1:9" s="19" customFormat="1" ht="18" customHeight="1">
      <c r="A28" s="17">
        <v>1998</v>
      </c>
      <c r="B28" s="18">
        <v>91878</v>
      </c>
      <c r="C28" s="18">
        <v>42683</v>
      </c>
      <c r="D28" s="18">
        <v>22095</v>
      </c>
      <c r="E28" s="18">
        <v>7246</v>
      </c>
      <c r="F28" s="18">
        <v>16677</v>
      </c>
      <c r="G28" s="18">
        <v>8220</v>
      </c>
      <c r="H28" s="18">
        <f t="shared" si="0"/>
        <v>130650</v>
      </c>
      <c r="I28" s="18">
        <f t="shared" si="1"/>
        <v>58149</v>
      </c>
    </row>
    <row r="29" spans="1:9" s="19" customFormat="1" ht="18" customHeight="1">
      <c r="A29" s="17">
        <v>1999</v>
      </c>
      <c r="B29" s="18">
        <v>99382</v>
      </c>
      <c r="C29" s="18">
        <v>44221</v>
      </c>
      <c r="D29" s="18">
        <v>24696</v>
      </c>
      <c r="E29" s="18">
        <v>8062</v>
      </c>
      <c r="F29" s="18">
        <v>19185</v>
      </c>
      <c r="G29" s="18">
        <v>9711</v>
      </c>
      <c r="H29" s="18">
        <f t="shared" si="0"/>
        <v>143263</v>
      </c>
      <c r="I29" s="18">
        <f t="shared" si="1"/>
        <v>61994</v>
      </c>
    </row>
    <row r="30" spans="1:9" s="19" customFormat="1" ht="18" customHeight="1">
      <c r="A30" s="17">
        <v>2000</v>
      </c>
      <c r="B30" s="18">
        <v>97879</v>
      </c>
      <c r="C30" s="18">
        <v>50697</v>
      </c>
      <c r="D30" s="18">
        <v>25375</v>
      </c>
      <c r="E30" s="18">
        <v>10228</v>
      </c>
      <c r="F30" s="18">
        <v>19498</v>
      </c>
      <c r="G30" s="18">
        <v>11012</v>
      </c>
      <c r="H30" s="18">
        <f t="shared" si="0"/>
        <v>142752</v>
      </c>
      <c r="I30" s="18">
        <f t="shared" si="1"/>
        <v>71937</v>
      </c>
    </row>
    <row r="31" spans="1:9" s="19" customFormat="1" ht="18" customHeight="1">
      <c r="A31" s="17">
        <v>2001</v>
      </c>
      <c r="B31" s="18">
        <v>96556</v>
      </c>
      <c r="C31" s="18">
        <v>11300</v>
      </c>
      <c r="D31" s="18">
        <v>26661</v>
      </c>
      <c r="E31" s="18">
        <v>5771</v>
      </c>
      <c r="F31" s="18">
        <v>18830</v>
      </c>
      <c r="G31" s="18">
        <v>7597</v>
      </c>
      <c r="H31" s="18">
        <f t="shared" si="0"/>
        <v>142047</v>
      </c>
      <c r="I31" s="18">
        <f t="shared" si="1"/>
        <v>24668</v>
      </c>
    </row>
    <row r="32" spans="1:9" s="19" customFormat="1" ht="18" customHeight="1">
      <c r="A32" s="17">
        <v>2002</v>
      </c>
      <c r="B32" s="18">
        <v>110173</v>
      </c>
      <c r="C32" s="18">
        <v>17606</v>
      </c>
      <c r="D32" s="18">
        <v>28058</v>
      </c>
      <c r="E32" s="18">
        <v>7264</v>
      </c>
      <c r="F32" s="18">
        <v>22753</v>
      </c>
      <c r="G32" s="18">
        <v>8571</v>
      </c>
      <c r="H32" s="18">
        <f t="shared" si="0"/>
        <v>160984</v>
      </c>
      <c r="I32" s="18">
        <f t="shared" si="1"/>
        <v>33441</v>
      </c>
    </row>
    <row r="33" spans="1:9" s="19" customFormat="1" ht="18" customHeight="1">
      <c r="A33" s="17">
        <v>2003</v>
      </c>
      <c r="B33" s="18">
        <v>112360</v>
      </c>
      <c r="C33" s="18">
        <v>19535</v>
      </c>
      <c r="D33" s="18">
        <v>29895</v>
      </c>
      <c r="E33" s="18">
        <v>7979</v>
      </c>
      <c r="F33" s="18">
        <v>23297</v>
      </c>
      <c r="G33" s="18">
        <v>9286</v>
      </c>
      <c r="H33" s="18">
        <f t="shared" si="0"/>
        <v>165552</v>
      </c>
      <c r="I33" s="18">
        <f t="shared" si="1"/>
        <v>36800</v>
      </c>
    </row>
    <row r="34" spans="1:9" s="19" customFormat="1" ht="18" customHeight="1">
      <c r="A34" s="17">
        <v>2004</v>
      </c>
      <c r="B34" s="18">
        <v>101483</v>
      </c>
      <c r="C34" s="18">
        <v>30967</v>
      </c>
      <c r="D34" s="18">
        <v>25962</v>
      </c>
      <c r="E34" s="18">
        <v>7818</v>
      </c>
      <c r="F34" s="18">
        <v>20232</v>
      </c>
      <c r="G34" s="18">
        <v>9727</v>
      </c>
      <c r="H34" s="18">
        <f t="shared" si="0"/>
        <v>147677</v>
      </c>
      <c r="I34" s="18">
        <f t="shared" si="1"/>
        <v>48512</v>
      </c>
    </row>
    <row r="35" spans="1:9" s="19" customFormat="1" ht="18" customHeight="1">
      <c r="A35" s="17">
        <v>2005</v>
      </c>
      <c r="B35" s="18">
        <v>91679</v>
      </c>
      <c r="C35" s="18">
        <v>34857</v>
      </c>
      <c r="D35" s="18">
        <v>22817</v>
      </c>
      <c r="E35" s="18">
        <v>7813</v>
      </c>
      <c r="F35" s="18">
        <v>16130</v>
      </c>
      <c r="G35" s="18">
        <v>9635</v>
      </c>
      <c r="H35" s="18">
        <f t="shared" si="0"/>
        <v>130626</v>
      </c>
      <c r="I35" s="18">
        <f t="shared" si="1"/>
        <v>52305</v>
      </c>
    </row>
    <row r="36" spans="1:9" s="19" customFormat="1" ht="18" customHeight="1">
      <c r="A36" s="17">
        <v>2006</v>
      </c>
      <c r="B36" s="18">
        <v>95503</v>
      </c>
      <c r="C36" s="18">
        <v>57191</v>
      </c>
      <c r="D36" s="18">
        <v>26716</v>
      </c>
      <c r="E36" s="18">
        <v>12398</v>
      </c>
      <c r="F36" s="18">
        <v>19386</v>
      </c>
      <c r="G36" s="18">
        <v>12909</v>
      </c>
      <c r="H36" s="18">
        <f t="shared" si="0"/>
        <v>141605</v>
      </c>
      <c r="I36" s="18">
        <f t="shared" si="1"/>
        <v>82498</v>
      </c>
    </row>
    <row r="37" spans="1:9" s="19" customFormat="1" ht="18" customHeight="1">
      <c r="A37" s="17">
        <v>2007</v>
      </c>
      <c r="B37" s="18">
        <v>116846</v>
      </c>
      <c r="C37" s="18">
        <v>77630</v>
      </c>
      <c r="D37" s="18">
        <v>27903</v>
      </c>
      <c r="E37" s="18">
        <v>14606</v>
      </c>
      <c r="F37" s="18">
        <v>20674</v>
      </c>
      <c r="G37" s="18">
        <v>14478</v>
      </c>
      <c r="H37" s="18">
        <f t="shared" si="0"/>
        <v>165423</v>
      </c>
      <c r="I37" s="18">
        <f t="shared" si="1"/>
        <v>106714</v>
      </c>
    </row>
    <row r="38" spans="1:9" s="19" customFormat="1" ht="18" customHeight="1">
      <c r="A38" s="17">
        <v>2008</v>
      </c>
      <c r="B38" s="18">
        <v>143574</v>
      </c>
      <c r="C38" s="18">
        <v>96298</v>
      </c>
      <c r="D38" s="18">
        <v>37068</v>
      </c>
      <c r="E38" s="18">
        <v>20035</v>
      </c>
      <c r="F38" s="18">
        <v>26925</v>
      </c>
      <c r="G38" s="18">
        <v>19202</v>
      </c>
      <c r="H38" s="18">
        <f t="shared" si="0"/>
        <v>207567</v>
      </c>
      <c r="I38" s="18">
        <f t="shared" si="1"/>
        <v>135535</v>
      </c>
    </row>
    <row r="39" spans="1:9" s="19" customFormat="1" ht="18" customHeight="1">
      <c r="A39" s="17">
        <v>2009</v>
      </c>
      <c r="B39" s="18">
        <v>153536</v>
      </c>
      <c r="C39" s="18">
        <v>113096</v>
      </c>
      <c r="D39" s="18">
        <v>40259</v>
      </c>
      <c r="E39" s="18">
        <v>23021</v>
      </c>
      <c r="F39" s="18">
        <v>29109</v>
      </c>
      <c r="G39" s="18">
        <v>23193</v>
      </c>
      <c r="H39" s="18">
        <f t="shared" si="0"/>
        <v>222904</v>
      </c>
      <c r="I39" s="18">
        <f t="shared" si="1"/>
        <v>159310</v>
      </c>
    </row>
    <row r="40" spans="1:9" s="19" customFormat="1" ht="18" customHeight="1">
      <c r="A40" s="17">
        <v>2010</v>
      </c>
      <c r="B40" s="18">
        <v>167212</v>
      </c>
      <c r="C40" s="18">
        <v>134991</v>
      </c>
      <c r="D40" s="18">
        <v>46032</v>
      </c>
      <c r="E40" s="18">
        <v>29265</v>
      </c>
      <c r="F40" s="18">
        <v>33835</v>
      </c>
      <c r="G40" s="18">
        <v>28780</v>
      </c>
      <c r="H40" s="18">
        <f t="shared" si="0"/>
        <v>247079</v>
      </c>
      <c r="I40" s="18">
        <f t="shared" si="1"/>
        <v>193036</v>
      </c>
    </row>
    <row r="41" spans="1:9" s="19" customFormat="1" ht="18" customHeight="1">
      <c r="A41" s="17">
        <v>2011</v>
      </c>
      <c r="B41" s="18">
        <v>173714</v>
      </c>
      <c r="C41" s="18">
        <v>160788</v>
      </c>
      <c r="D41" s="18">
        <v>48848</v>
      </c>
      <c r="E41" s="18">
        <v>37745</v>
      </c>
      <c r="F41" s="18">
        <v>35675</v>
      </c>
      <c r="G41" s="18">
        <v>30737</v>
      </c>
      <c r="H41" s="18">
        <f t="shared" si="0"/>
        <v>258237</v>
      </c>
      <c r="I41" s="18">
        <f t="shared" si="1"/>
        <v>229270</v>
      </c>
    </row>
    <row r="42" spans="1:9" s="19" customFormat="1" ht="18" customHeight="1">
      <c r="A42" s="17">
        <v>2012</v>
      </c>
      <c r="B42" s="20">
        <v>178534</v>
      </c>
      <c r="C42" s="20">
        <v>166765</v>
      </c>
      <c r="D42" s="20">
        <v>50389</v>
      </c>
      <c r="E42" s="20">
        <v>40013</v>
      </c>
      <c r="F42" s="20">
        <v>37048</v>
      </c>
      <c r="G42" s="20">
        <v>32286</v>
      </c>
      <c r="H42" s="18">
        <f t="shared" si="0"/>
        <v>265971</v>
      </c>
      <c r="I42" s="18">
        <f t="shared" si="1"/>
        <v>239064</v>
      </c>
    </row>
    <row r="43" spans="1:9" s="19" customFormat="1" ht="18" customHeight="1">
      <c r="A43" s="17">
        <v>2013</v>
      </c>
      <c r="B43" s="21">
        <v>183922</v>
      </c>
      <c r="C43" s="21">
        <v>172117</v>
      </c>
      <c r="D43" s="21">
        <v>51653</v>
      </c>
      <c r="E43" s="21">
        <v>41271</v>
      </c>
      <c r="F43" s="21">
        <v>38363</v>
      </c>
      <c r="G43" s="21">
        <v>33677</v>
      </c>
      <c r="H43" s="18">
        <f t="shared" si="0"/>
        <v>273938</v>
      </c>
      <c r="I43" s="18">
        <f t="shared" si="1"/>
        <v>247065</v>
      </c>
    </row>
    <row r="44" spans="1:9" s="19" customFormat="1" ht="18" customHeight="1" thickBot="1">
      <c r="A44" s="22" t="s">
        <v>18</v>
      </c>
      <c r="B44" s="23">
        <v>187684</v>
      </c>
      <c r="C44" s="23">
        <v>177217</v>
      </c>
      <c r="D44" s="23">
        <v>52348</v>
      </c>
      <c r="E44" s="23">
        <v>42182</v>
      </c>
      <c r="F44" s="23">
        <v>38858</v>
      </c>
      <c r="G44" s="23">
        <v>35128</v>
      </c>
      <c r="H44" s="18">
        <f t="shared" si="0"/>
        <v>278890</v>
      </c>
      <c r="I44" s="18">
        <f t="shared" si="1"/>
        <v>254527</v>
      </c>
    </row>
    <row r="45" spans="1:9" ht="15.75" thickTop="1">
      <c r="A45" s="24" t="s">
        <v>19</v>
      </c>
      <c r="B45" s="25"/>
      <c r="C45" s="25"/>
      <c r="D45" s="25"/>
    </row>
    <row r="46" spans="1:9">
      <c r="A46" s="24" t="s">
        <v>20</v>
      </c>
    </row>
  </sheetData>
  <mergeCells count="7">
    <mergeCell ref="A1:I1"/>
    <mergeCell ref="A2:I2"/>
    <mergeCell ref="A3:A4"/>
    <mergeCell ref="B3:C3"/>
    <mergeCell ref="D3:E3"/>
    <mergeCell ref="F3:G3"/>
    <mergeCell ref="H3:I3"/>
  </mergeCells>
  <printOptions horizontalCentered="1" verticalCentered="1"/>
  <pageMargins left="1.35" right="1.31" top="1.51" bottom="1.63" header="0.5" footer="0.5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V80"/>
  <sheetViews>
    <sheetView showGridLines="0" zoomScale="85" zoomScaleNormal="85" workbookViewId="0">
      <pane xSplit="1" ySplit="3" topLeftCell="B58" activePane="bottomRight" state="frozen"/>
      <selection activeCell="A2" sqref="A2:Z76"/>
      <selection pane="topRight" activeCell="A2" sqref="A2:Z76"/>
      <selection pane="bottomLeft" activeCell="A2" sqref="A2:Z76"/>
      <selection pane="bottomRight" activeCell="H23" sqref="H23"/>
    </sheetView>
  </sheetViews>
  <sheetFormatPr defaultColWidth="5.88671875" defaultRowHeight="12.75"/>
  <cols>
    <col min="1" max="1" width="28.6640625" style="32" customWidth="1"/>
    <col min="2" max="2" width="6" style="32" bestFit="1" customWidth="1"/>
    <col min="3" max="5" width="5.6640625" style="32" bestFit="1" customWidth="1"/>
    <col min="6" max="6" width="5.6640625" style="85" bestFit="1" customWidth="1"/>
    <col min="7" max="9" width="5.6640625" style="32" bestFit="1" customWidth="1"/>
    <col min="10" max="13" width="6.44140625" style="32" bestFit="1" customWidth="1"/>
    <col min="14" max="16" width="5.6640625" style="32" bestFit="1" customWidth="1"/>
    <col min="17" max="22" width="6.33203125" style="32" bestFit="1" customWidth="1"/>
    <col min="23" max="29" width="6.44140625" style="32" bestFit="1" customWidth="1"/>
    <col min="30" max="30" width="6.88671875" style="32" bestFit="1" customWidth="1"/>
    <col min="31" max="40" width="6.33203125" style="32" bestFit="1" customWidth="1"/>
    <col min="41" max="46" width="6.77734375" style="32" bestFit="1" customWidth="1"/>
    <col min="47" max="47" width="7" style="32" bestFit="1" customWidth="1"/>
    <col min="48" max="16384" width="5.88671875" style="32"/>
  </cols>
  <sheetData>
    <row r="1" spans="1:48" s="26" customFormat="1" ht="26.25">
      <c r="A1" s="88" t="s">
        <v>231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48" s="26" customFormat="1" ht="17.25" customHeight="1">
      <c r="A2" s="195" t="s">
        <v>21</v>
      </c>
      <c r="B2" s="196" t="s">
        <v>22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8"/>
      <c r="AP2" s="199"/>
      <c r="AQ2" s="199"/>
      <c r="AR2" s="199"/>
      <c r="AS2" s="199"/>
      <c r="AT2" s="199"/>
      <c r="AU2" s="199"/>
      <c r="AV2" s="199"/>
    </row>
    <row r="3" spans="1:48" ht="16.899999999999999" customHeight="1">
      <c r="A3" s="195"/>
      <c r="B3" s="27" t="s">
        <v>23</v>
      </c>
      <c r="C3" s="27" t="s">
        <v>24</v>
      </c>
      <c r="D3" s="27" t="s">
        <v>25</v>
      </c>
      <c r="E3" s="27" t="s">
        <v>26</v>
      </c>
      <c r="F3" s="27" t="s">
        <v>27</v>
      </c>
      <c r="G3" s="27" t="s">
        <v>28</v>
      </c>
      <c r="H3" s="27" t="s">
        <v>29</v>
      </c>
      <c r="I3" s="27" t="s">
        <v>30</v>
      </c>
      <c r="J3" s="27" t="s">
        <v>31</v>
      </c>
      <c r="K3" s="27" t="s">
        <v>32</v>
      </c>
      <c r="L3" s="27" t="s">
        <v>33</v>
      </c>
      <c r="M3" s="27" t="s">
        <v>34</v>
      </c>
      <c r="N3" s="27" t="s">
        <v>35</v>
      </c>
      <c r="O3" s="27" t="s">
        <v>36</v>
      </c>
      <c r="P3" s="27" t="s">
        <v>37</v>
      </c>
      <c r="Q3" s="27" t="s">
        <v>38</v>
      </c>
      <c r="R3" s="27" t="s">
        <v>39</v>
      </c>
      <c r="S3" s="27" t="s">
        <v>40</v>
      </c>
      <c r="T3" s="27" t="s">
        <v>41</v>
      </c>
      <c r="U3" s="27" t="s">
        <v>42</v>
      </c>
      <c r="V3" s="27" t="s">
        <v>43</v>
      </c>
      <c r="W3" s="27" t="s">
        <v>44</v>
      </c>
      <c r="X3" s="27" t="s">
        <v>45</v>
      </c>
      <c r="Y3" s="27" t="s">
        <v>46</v>
      </c>
      <c r="Z3" s="27" t="s">
        <v>47</v>
      </c>
      <c r="AA3" s="27" t="s">
        <v>48</v>
      </c>
      <c r="AB3" s="27" t="s">
        <v>49</v>
      </c>
      <c r="AC3" s="27" t="s">
        <v>50</v>
      </c>
      <c r="AD3" s="27" t="s">
        <v>51</v>
      </c>
      <c r="AE3" s="27" t="s">
        <v>52</v>
      </c>
      <c r="AF3" s="27" t="s">
        <v>53</v>
      </c>
      <c r="AG3" s="27" t="s">
        <v>54</v>
      </c>
      <c r="AH3" s="27" t="s">
        <v>55</v>
      </c>
      <c r="AI3" s="27" t="s">
        <v>56</v>
      </c>
      <c r="AJ3" s="27" t="s">
        <v>57</v>
      </c>
      <c r="AK3" s="27" t="s">
        <v>58</v>
      </c>
      <c r="AL3" s="28" t="s">
        <v>59</v>
      </c>
      <c r="AM3" s="28" t="s">
        <v>60</v>
      </c>
      <c r="AN3" s="29" t="s">
        <v>61</v>
      </c>
      <c r="AO3" s="30" t="s">
        <v>62</v>
      </c>
      <c r="AP3" s="30" t="s">
        <v>63</v>
      </c>
      <c r="AQ3" s="31" t="s">
        <v>64</v>
      </c>
      <c r="AR3" s="31" t="s">
        <v>65</v>
      </c>
      <c r="AS3" s="31" t="s">
        <v>66</v>
      </c>
      <c r="AT3" s="31" t="s">
        <v>67</v>
      </c>
      <c r="AU3" s="31" t="s">
        <v>68</v>
      </c>
      <c r="AV3" s="31" t="s">
        <v>232</v>
      </c>
    </row>
    <row r="4" spans="1:48">
      <c r="A4" s="33" t="s">
        <v>69</v>
      </c>
      <c r="B4" s="34"/>
      <c r="C4" s="35"/>
      <c r="D4" s="35"/>
      <c r="E4" s="35"/>
      <c r="F4" s="35"/>
      <c r="G4" s="35"/>
      <c r="H4" s="35"/>
      <c r="I4" s="35"/>
      <c r="J4" s="35"/>
      <c r="K4" s="35"/>
      <c r="L4" s="34"/>
      <c r="M4" s="34"/>
      <c r="N4" s="34"/>
      <c r="O4" s="34"/>
      <c r="P4" s="34"/>
      <c r="Q4" s="34"/>
      <c r="R4" s="34"/>
      <c r="S4" s="34"/>
      <c r="T4" s="34"/>
      <c r="U4" s="36"/>
      <c r="V4" s="36"/>
      <c r="W4" s="36"/>
      <c r="X4" s="36"/>
      <c r="Y4" s="36"/>
      <c r="Z4" s="36"/>
      <c r="AA4" s="36"/>
      <c r="AB4" s="36"/>
      <c r="AC4" s="36"/>
      <c r="AD4" s="36"/>
      <c r="AE4" s="37"/>
      <c r="AF4" s="37"/>
      <c r="AG4" s="37"/>
      <c r="AH4" s="37"/>
      <c r="AI4" s="37"/>
      <c r="AJ4" s="37"/>
      <c r="AK4" s="37"/>
      <c r="AL4" s="37"/>
      <c r="AM4" s="38"/>
      <c r="AN4" s="39"/>
      <c r="AO4" s="197"/>
      <c r="AP4" s="197"/>
      <c r="AQ4" s="197"/>
      <c r="AR4" s="197"/>
      <c r="AS4" s="40"/>
      <c r="AT4" s="40"/>
      <c r="AU4" s="40"/>
      <c r="AV4" s="40"/>
    </row>
    <row r="5" spans="1:48">
      <c r="A5" s="34" t="s">
        <v>70</v>
      </c>
      <c r="B5" s="41">
        <v>765</v>
      </c>
      <c r="C5" s="41">
        <v>1064</v>
      </c>
      <c r="D5" s="41">
        <v>1296</v>
      </c>
      <c r="E5" s="41">
        <v>1549</v>
      </c>
      <c r="F5" s="41">
        <v>1673</v>
      </c>
      <c r="G5" s="41">
        <v>1584</v>
      </c>
      <c r="H5" s="41">
        <v>1504</v>
      </c>
      <c r="I5" s="41">
        <v>1491</v>
      </c>
      <c r="J5" s="41">
        <v>1314</v>
      </c>
      <c r="K5" s="36">
        <v>1940</v>
      </c>
      <c r="L5" s="36">
        <v>2148</v>
      </c>
      <c r="M5" s="37">
        <v>2180</v>
      </c>
      <c r="N5" s="36">
        <v>1997</v>
      </c>
      <c r="O5" s="36">
        <v>1837</v>
      </c>
      <c r="P5" s="36">
        <v>1952</v>
      </c>
      <c r="Q5" s="36">
        <v>1831</v>
      </c>
      <c r="R5" s="36">
        <v>2039</v>
      </c>
      <c r="S5" s="36">
        <v>2268</v>
      </c>
      <c r="T5" s="36">
        <v>2080</v>
      </c>
      <c r="U5" s="41">
        <v>2029</v>
      </c>
      <c r="V5" s="42">
        <v>2112</v>
      </c>
      <c r="W5" s="41">
        <v>1974</v>
      </c>
      <c r="X5" s="41">
        <v>1998</v>
      </c>
      <c r="Y5" s="41" t="s">
        <v>71</v>
      </c>
      <c r="Z5" s="41" t="s">
        <v>72</v>
      </c>
      <c r="AA5" s="41" t="s">
        <v>73</v>
      </c>
      <c r="AB5" s="41" t="s">
        <v>74</v>
      </c>
      <c r="AC5" s="41" t="s">
        <v>75</v>
      </c>
      <c r="AD5" s="36" t="s">
        <v>76</v>
      </c>
      <c r="AE5" s="37">
        <v>4094</v>
      </c>
      <c r="AF5" s="37">
        <v>4050</v>
      </c>
      <c r="AG5" s="37">
        <v>4571</v>
      </c>
      <c r="AH5" s="37">
        <v>5098</v>
      </c>
      <c r="AI5" s="37">
        <v>5017</v>
      </c>
      <c r="AJ5" s="37">
        <v>5513</v>
      </c>
      <c r="AK5" s="37">
        <v>5368</v>
      </c>
      <c r="AL5" s="36">
        <v>5580</v>
      </c>
      <c r="AM5" s="43">
        <v>5752</v>
      </c>
      <c r="AN5" s="43">
        <v>13207</v>
      </c>
      <c r="AO5" s="44">
        <v>12353</v>
      </c>
      <c r="AP5" s="44">
        <v>3338</v>
      </c>
      <c r="AQ5" s="44">
        <v>13322</v>
      </c>
      <c r="AR5" s="45">
        <v>13206</v>
      </c>
      <c r="AS5" s="45">
        <v>13586</v>
      </c>
      <c r="AT5" s="45">
        <v>26256</v>
      </c>
      <c r="AU5" s="45">
        <v>27577</v>
      </c>
      <c r="AV5" s="45">
        <v>32488</v>
      </c>
    </row>
    <row r="6" spans="1:48">
      <c r="A6" s="46" t="s">
        <v>77</v>
      </c>
      <c r="B6" s="41">
        <v>419</v>
      </c>
      <c r="C6" s="36">
        <v>326</v>
      </c>
      <c r="D6" s="36">
        <v>510</v>
      </c>
      <c r="E6" s="36">
        <v>608</v>
      </c>
      <c r="F6" s="36">
        <v>874</v>
      </c>
      <c r="G6" s="36">
        <v>1094</v>
      </c>
      <c r="H6" s="36">
        <v>1040</v>
      </c>
      <c r="I6" s="36">
        <v>914</v>
      </c>
      <c r="J6" s="36">
        <v>1306</v>
      </c>
      <c r="K6" s="36">
        <v>1097</v>
      </c>
      <c r="L6" s="36">
        <v>1176</v>
      </c>
      <c r="M6" s="36">
        <v>1176</v>
      </c>
      <c r="N6" s="36">
        <v>956</v>
      </c>
      <c r="O6" s="36">
        <v>1151</v>
      </c>
      <c r="P6" s="36">
        <v>1252</v>
      </c>
      <c r="Q6" s="36">
        <v>1318</v>
      </c>
      <c r="R6" s="36">
        <v>684</v>
      </c>
      <c r="S6" s="36">
        <v>721</v>
      </c>
      <c r="T6" s="36">
        <v>674</v>
      </c>
      <c r="U6" s="36">
        <v>675</v>
      </c>
      <c r="V6" s="36">
        <v>565</v>
      </c>
      <c r="W6" s="36">
        <v>520</v>
      </c>
      <c r="X6" s="36">
        <v>602</v>
      </c>
      <c r="Y6" s="36">
        <v>598</v>
      </c>
      <c r="Z6" s="36">
        <v>696</v>
      </c>
      <c r="AA6" s="36">
        <v>742</v>
      </c>
      <c r="AB6" s="36">
        <v>745</v>
      </c>
      <c r="AC6" s="36">
        <v>720</v>
      </c>
      <c r="AD6" s="36">
        <v>564</v>
      </c>
      <c r="AE6" s="37">
        <v>570</v>
      </c>
      <c r="AF6" s="37">
        <v>643</v>
      </c>
      <c r="AG6" s="37">
        <v>668</v>
      </c>
      <c r="AH6" s="37">
        <v>676</v>
      </c>
      <c r="AI6" s="37">
        <v>817</v>
      </c>
      <c r="AJ6" s="37">
        <v>860</v>
      </c>
      <c r="AK6" s="37">
        <v>1181</v>
      </c>
      <c r="AL6" s="36">
        <v>1201</v>
      </c>
      <c r="AM6" s="43">
        <v>1092</v>
      </c>
      <c r="AN6" s="43">
        <v>1453</v>
      </c>
      <c r="AO6" s="44">
        <v>1472</v>
      </c>
      <c r="AP6" s="44">
        <v>2212</v>
      </c>
      <c r="AQ6" s="44">
        <v>1496</v>
      </c>
      <c r="AR6" s="45">
        <v>1824</v>
      </c>
      <c r="AS6" s="45">
        <v>1965</v>
      </c>
      <c r="AT6" s="45">
        <v>2798</v>
      </c>
      <c r="AU6" s="45">
        <v>1662</v>
      </c>
      <c r="AV6" s="45">
        <v>4236</v>
      </c>
    </row>
    <row r="7" spans="1:48">
      <c r="A7" s="34" t="s">
        <v>78</v>
      </c>
      <c r="B7" s="41">
        <v>1149</v>
      </c>
      <c r="C7" s="47">
        <v>1363</v>
      </c>
      <c r="D7" s="41">
        <v>1697</v>
      </c>
      <c r="E7" s="41">
        <v>1869</v>
      </c>
      <c r="F7" s="41">
        <v>1717</v>
      </c>
      <c r="G7" s="41">
        <v>1753</v>
      </c>
      <c r="H7" s="41">
        <v>1293</v>
      </c>
      <c r="I7" s="41">
        <v>1163</v>
      </c>
      <c r="J7" s="41">
        <v>1053</v>
      </c>
      <c r="K7" s="36">
        <v>817</v>
      </c>
      <c r="L7" s="36">
        <v>1130</v>
      </c>
      <c r="M7" s="36">
        <v>1385</v>
      </c>
      <c r="N7" s="36">
        <v>1503</v>
      </c>
      <c r="O7" s="36">
        <v>1458</v>
      </c>
      <c r="P7" s="36">
        <v>1658</v>
      </c>
      <c r="Q7" s="42">
        <v>1540</v>
      </c>
      <c r="R7" s="47">
        <v>1943</v>
      </c>
      <c r="S7" s="42">
        <v>1863</v>
      </c>
      <c r="T7" s="42">
        <v>1655</v>
      </c>
      <c r="U7" s="42">
        <v>1238</v>
      </c>
      <c r="V7" s="47">
        <v>1371</v>
      </c>
      <c r="W7" s="41" t="s">
        <v>79</v>
      </c>
      <c r="X7" s="41" t="s">
        <v>80</v>
      </c>
      <c r="Y7" s="41" t="s">
        <v>81</v>
      </c>
      <c r="Z7" s="41" t="s">
        <v>82</v>
      </c>
      <c r="AA7" s="41" t="s">
        <v>83</v>
      </c>
      <c r="AB7" s="41" t="s">
        <v>84</v>
      </c>
      <c r="AC7" s="41" t="s">
        <v>85</v>
      </c>
      <c r="AD7" s="36" t="s">
        <v>86</v>
      </c>
      <c r="AE7" s="37">
        <v>1685</v>
      </c>
      <c r="AF7" s="37">
        <v>1543</v>
      </c>
      <c r="AG7" s="37">
        <v>1570</v>
      </c>
      <c r="AH7" s="37">
        <v>1719</v>
      </c>
      <c r="AI7" s="37">
        <v>1888</v>
      </c>
      <c r="AJ7" s="37">
        <v>1955</v>
      </c>
      <c r="AK7" s="37">
        <v>1945</v>
      </c>
      <c r="AL7" s="36">
        <v>1993</v>
      </c>
      <c r="AM7" s="43">
        <v>2136</v>
      </c>
      <c r="AN7" s="43">
        <v>7128</v>
      </c>
      <c r="AO7" s="44">
        <v>5421</v>
      </c>
      <c r="AP7" s="44">
        <v>1291</v>
      </c>
      <c r="AQ7" s="44">
        <v>7616</v>
      </c>
      <c r="AR7" s="45">
        <v>9402</v>
      </c>
      <c r="AS7" s="45">
        <v>5034</v>
      </c>
      <c r="AT7" s="45">
        <v>10885</v>
      </c>
      <c r="AU7" s="45">
        <v>7519</v>
      </c>
      <c r="AV7" s="45">
        <v>8889</v>
      </c>
    </row>
    <row r="8" spans="1:48">
      <c r="A8" s="34" t="s">
        <v>87</v>
      </c>
      <c r="B8" s="41">
        <v>215</v>
      </c>
      <c r="C8" s="36">
        <v>182</v>
      </c>
      <c r="D8" s="36">
        <v>161</v>
      </c>
      <c r="E8" s="36">
        <v>207</v>
      </c>
      <c r="F8" s="36">
        <v>286</v>
      </c>
      <c r="G8" s="36">
        <v>283</v>
      </c>
      <c r="H8" s="36">
        <v>277</v>
      </c>
      <c r="I8" s="36">
        <v>412</v>
      </c>
      <c r="J8" s="36">
        <v>445</v>
      </c>
      <c r="K8" s="36">
        <v>299</v>
      </c>
      <c r="L8" s="36">
        <v>333</v>
      </c>
      <c r="M8" s="36">
        <v>489</v>
      </c>
      <c r="N8" s="36">
        <v>553</v>
      </c>
      <c r="O8" s="36">
        <v>541</v>
      </c>
      <c r="P8" s="36">
        <v>587</v>
      </c>
      <c r="Q8" s="36">
        <v>577</v>
      </c>
      <c r="R8" s="36">
        <v>561</v>
      </c>
      <c r="S8" s="36">
        <v>454</v>
      </c>
      <c r="T8" s="36">
        <v>563</v>
      </c>
      <c r="U8" s="36">
        <v>541</v>
      </c>
      <c r="V8" s="36">
        <v>483</v>
      </c>
      <c r="W8" s="36">
        <v>404</v>
      </c>
      <c r="X8" s="36">
        <v>410</v>
      </c>
      <c r="Y8" s="36">
        <v>353</v>
      </c>
      <c r="Z8" s="36">
        <v>435</v>
      </c>
      <c r="AA8" s="36">
        <v>396</v>
      </c>
      <c r="AB8" s="36">
        <v>405</v>
      </c>
      <c r="AC8" s="36">
        <v>360</v>
      </c>
      <c r="AD8" s="36">
        <v>358</v>
      </c>
      <c r="AE8" s="37">
        <v>441</v>
      </c>
      <c r="AF8" s="37">
        <v>457</v>
      </c>
      <c r="AG8" s="37">
        <v>573</v>
      </c>
      <c r="AH8" s="37">
        <v>889</v>
      </c>
      <c r="AI8" s="37">
        <v>482</v>
      </c>
      <c r="AJ8" s="37">
        <v>484</v>
      </c>
      <c r="AK8" s="37">
        <v>520</v>
      </c>
      <c r="AL8" s="36">
        <v>490</v>
      </c>
      <c r="AM8" s="43">
        <v>636</v>
      </c>
      <c r="AN8" s="43">
        <v>724</v>
      </c>
      <c r="AO8" s="44">
        <v>666</v>
      </c>
      <c r="AP8" s="44">
        <v>1060</v>
      </c>
      <c r="AQ8" s="44">
        <v>927</v>
      </c>
      <c r="AR8" s="45">
        <v>900</v>
      </c>
      <c r="AS8" s="45">
        <v>1828</v>
      </c>
      <c r="AT8" s="45">
        <v>1993</v>
      </c>
      <c r="AU8" s="45">
        <v>1142</v>
      </c>
      <c r="AV8" s="45">
        <v>1476</v>
      </c>
    </row>
    <row r="9" spans="1:48">
      <c r="A9" s="34" t="s">
        <v>88</v>
      </c>
      <c r="B9" s="41">
        <v>2508</v>
      </c>
      <c r="C9" s="47">
        <v>2422</v>
      </c>
      <c r="D9" s="41">
        <v>2057</v>
      </c>
      <c r="E9" s="41">
        <v>2136</v>
      </c>
      <c r="F9" s="41">
        <v>2786</v>
      </c>
      <c r="G9" s="41">
        <v>3467</v>
      </c>
      <c r="H9" s="41">
        <v>4043</v>
      </c>
      <c r="I9" s="41">
        <v>6903</v>
      </c>
      <c r="J9" s="41" t="s">
        <v>89</v>
      </c>
      <c r="K9" s="41" t="s">
        <v>90</v>
      </c>
      <c r="L9" s="41" t="s">
        <v>91</v>
      </c>
      <c r="M9" s="41" t="s">
        <v>92</v>
      </c>
      <c r="N9" s="42">
        <v>8844</v>
      </c>
      <c r="O9" s="42">
        <v>8611</v>
      </c>
      <c r="P9" s="42">
        <v>9119</v>
      </c>
      <c r="Q9" s="42">
        <v>10243</v>
      </c>
      <c r="R9" s="42">
        <v>11712</v>
      </c>
      <c r="S9" s="42">
        <v>13567</v>
      </c>
      <c r="T9" s="41">
        <v>13500</v>
      </c>
      <c r="U9" s="47">
        <v>15449</v>
      </c>
      <c r="V9" s="47">
        <v>12405</v>
      </c>
      <c r="W9" s="41" t="s">
        <v>93</v>
      </c>
      <c r="X9" s="41" t="s">
        <v>94</v>
      </c>
      <c r="Y9" s="41" t="s">
        <v>95</v>
      </c>
      <c r="Z9" s="41" t="s">
        <v>96</v>
      </c>
      <c r="AA9" s="41" t="s">
        <v>97</v>
      </c>
      <c r="AB9" s="41" t="s">
        <v>98</v>
      </c>
      <c r="AC9" s="41" t="s">
        <v>99</v>
      </c>
      <c r="AD9" s="36" t="s">
        <v>100</v>
      </c>
      <c r="AE9" s="37">
        <v>11951</v>
      </c>
      <c r="AF9" s="37">
        <v>12218</v>
      </c>
      <c r="AG9" s="37">
        <v>13441</v>
      </c>
      <c r="AH9" s="37">
        <v>14120</v>
      </c>
      <c r="AI9" s="37">
        <v>15229</v>
      </c>
      <c r="AJ9" s="37">
        <v>17066</v>
      </c>
      <c r="AK9" s="37">
        <v>15016</v>
      </c>
      <c r="AL9" s="36">
        <v>11016</v>
      </c>
      <c r="AM9" s="43">
        <v>12851</v>
      </c>
      <c r="AN9" s="43">
        <v>21777</v>
      </c>
      <c r="AO9" s="44">
        <v>16251</v>
      </c>
      <c r="AP9" s="44">
        <v>16315</v>
      </c>
      <c r="AQ9" s="45">
        <v>25970</v>
      </c>
      <c r="AR9" s="45">
        <v>22093</v>
      </c>
      <c r="AS9" s="45">
        <v>27567</v>
      </c>
      <c r="AT9" s="45">
        <v>37446</v>
      </c>
      <c r="AU9" s="45">
        <v>35018</v>
      </c>
      <c r="AV9" s="45">
        <v>27147</v>
      </c>
    </row>
    <row r="10" spans="1:48">
      <c r="A10" s="48" t="s">
        <v>101</v>
      </c>
      <c r="B10" s="49">
        <f>SUM(B5:B9)</f>
        <v>5056</v>
      </c>
      <c r="C10" s="49">
        <f>C9+C8+C7+C6+C5</f>
        <v>5357</v>
      </c>
      <c r="D10" s="49">
        <f t="shared" ref="D10:S10" si="0">D9+D8+D7+D6+D5</f>
        <v>5721</v>
      </c>
      <c r="E10" s="49">
        <f t="shared" si="0"/>
        <v>6369</v>
      </c>
      <c r="F10" s="49">
        <f t="shared" si="0"/>
        <v>7336</v>
      </c>
      <c r="G10" s="49">
        <f t="shared" si="0"/>
        <v>8181</v>
      </c>
      <c r="H10" s="49">
        <f t="shared" si="0"/>
        <v>8157</v>
      </c>
      <c r="I10" s="49">
        <f t="shared" si="0"/>
        <v>10883</v>
      </c>
      <c r="J10" s="50">
        <v>12035</v>
      </c>
      <c r="K10" s="50">
        <v>12434</v>
      </c>
      <c r="L10" s="50">
        <v>13612</v>
      </c>
      <c r="M10" s="50">
        <v>12538</v>
      </c>
      <c r="N10" s="49">
        <f t="shared" si="0"/>
        <v>13853</v>
      </c>
      <c r="O10" s="49">
        <f t="shared" si="0"/>
        <v>13598</v>
      </c>
      <c r="P10" s="49">
        <f t="shared" si="0"/>
        <v>14568</v>
      </c>
      <c r="Q10" s="49">
        <f t="shared" si="0"/>
        <v>15509</v>
      </c>
      <c r="R10" s="49">
        <f t="shared" si="0"/>
        <v>16939</v>
      </c>
      <c r="S10" s="49">
        <f t="shared" si="0"/>
        <v>18873</v>
      </c>
      <c r="T10" s="49">
        <f>T9+T8+T7+T6+T5</f>
        <v>18472</v>
      </c>
      <c r="U10" s="49">
        <f>U9+U8+U7+U6+U5</f>
        <v>19932</v>
      </c>
      <c r="V10" s="49">
        <v>16936</v>
      </c>
      <c r="W10" s="51">
        <v>15116</v>
      </c>
      <c r="X10" s="51">
        <v>16230</v>
      </c>
      <c r="Y10" s="51">
        <v>14275</v>
      </c>
      <c r="Z10" s="51">
        <v>18767</v>
      </c>
      <c r="AA10" s="51">
        <v>17615</v>
      </c>
      <c r="AB10" s="51">
        <v>19058</v>
      </c>
      <c r="AC10" s="51">
        <v>19264</v>
      </c>
      <c r="AD10" s="51">
        <v>18413</v>
      </c>
      <c r="AE10" s="52">
        <v>18741</v>
      </c>
      <c r="AF10" s="52">
        <v>18891</v>
      </c>
      <c r="AG10" s="52">
        <f>SUM(AG5:AG9)</f>
        <v>20823</v>
      </c>
      <c r="AH10" s="52">
        <f>SUM(AH5:AH9)</f>
        <v>22502</v>
      </c>
      <c r="AI10" s="52">
        <f>SUM(AI5:AI9)</f>
        <v>23433</v>
      </c>
      <c r="AJ10" s="52">
        <f>SUM(AJ5:AJ9)</f>
        <v>25878</v>
      </c>
      <c r="AK10" s="52">
        <v>24030</v>
      </c>
      <c r="AL10" s="49">
        <v>20280</v>
      </c>
      <c r="AM10" s="53">
        <v>22467</v>
      </c>
      <c r="AN10" s="53">
        <v>44289</v>
      </c>
      <c r="AO10" s="54">
        <f>SUM(AO5:AO9)</f>
        <v>36163</v>
      </c>
      <c r="AP10" s="54">
        <f>SUM(AP5:AP9)</f>
        <v>24216</v>
      </c>
      <c r="AQ10" s="54">
        <f>SUM(AQ5:AQ9)</f>
        <v>49331</v>
      </c>
      <c r="AR10" s="55">
        <v>47425</v>
      </c>
      <c r="AS10" s="55">
        <v>49980</v>
      </c>
      <c r="AT10" s="55">
        <v>79378</v>
      </c>
      <c r="AU10" s="55">
        <v>72918</v>
      </c>
      <c r="AV10" s="55">
        <v>74236</v>
      </c>
    </row>
    <row r="11" spans="1:48">
      <c r="A11" s="34" t="s">
        <v>102</v>
      </c>
      <c r="B11" s="41">
        <v>284</v>
      </c>
      <c r="C11" s="47">
        <v>444</v>
      </c>
      <c r="D11" s="41">
        <v>660</v>
      </c>
      <c r="E11" s="41">
        <v>1228</v>
      </c>
      <c r="F11" s="41">
        <v>1966</v>
      </c>
      <c r="G11" s="41">
        <v>2478</v>
      </c>
      <c r="H11" s="41">
        <v>2066</v>
      </c>
      <c r="I11" s="41">
        <v>3214</v>
      </c>
      <c r="J11" s="41">
        <v>2654</v>
      </c>
      <c r="K11" s="36">
        <v>3184</v>
      </c>
      <c r="L11" s="41" t="s">
        <v>103</v>
      </c>
      <c r="M11" s="41" t="s">
        <v>104</v>
      </c>
      <c r="N11" s="42">
        <v>6425</v>
      </c>
      <c r="O11" s="42">
        <v>6703</v>
      </c>
      <c r="P11" s="42">
        <v>7006</v>
      </c>
      <c r="Q11" s="42">
        <v>7109</v>
      </c>
      <c r="R11" s="42">
        <v>7539</v>
      </c>
      <c r="S11" s="42">
        <v>10268</v>
      </c>
      <c r="T11" s="42">
        <v>9882</v>
      </c>
      <c r="U11" s="47">
        <v>7961</v>
      </c>
      <c r="V11" s="47">
        <v>8293</v>
      </c>
      <c r="W11" s="41" t="s">
        <v>105</v>
      </c>
      <c r="X11" s="41" t="s">
        <v>106</v>
      </c>
      <c r="Y11" s="41" t="s">
        <v>107</v>
      </c>
      <c r="Z11" s="41" t="s">
        <v>108</v>
      </c>
      <c r="AA11" s="41" t="s">
        <v>109</v>
      </c>
      <c r="AB11" s="41" t="s">
        <v>110</v>
      </c>
      <c r="AC11" s="41" t="s">
        <v>111</v>
      </c>
      <c r="AD11" s="36" t="s">
        <v>112</v>
      </c>
      <c r="AE11" s="37">
        <v>898</v>
      </c>
      <c r="AF11" s="37">
        <v>830</v>
      </c>
      <c r="AG11" s="37">
        <v>1214</v>
      </c>
      <c r="AH11" s="37">
        <v>1052</v>
      </c>
      <c r="AI11" s="37">
        <v>1609</v>
      </c>
      <c r="AJ11" s="37">
        <v>2347</v>
      </c>
      <c r="AK11" s="37">
        <v>2583</v>
      </c>
      <c r="AL11" s="36">
        <v>2134</v>
      </c>
      <c r="AM11" s="43">
        <v>3391</v>
      </c>
      <c r="AN11" s="43">
        <v>5515</v>
      </c>
      <c r="AO11" s="44">
        <v>2235</v>
      </c>
      <c r="AP11" s="44">
        <v>6406</v>
      </c>
      <c r="AQ11" s="44">
        <v>2960</v>
      </c>
      <c r="AR11" s="45">
        <v>12216</v>
      </c>
      <c r="AS11" s="45">
        <v>9795</v>
      </c>
      <c r="AT11" s="45">
        <v>15776</v>
      </c>
      <c r="AU11" s="45">
        <v>8544</v>
      </c>
      <c r="AV11" s="45">
        <v>19461</v>
      </c>
    </row>
    <row r="12" spans="1:48">
      <c r="A12" s="34" t="s">
        <v>113</v>
      </c>
      <c r="B12" s="36">
        <v>3482</v>
      </c>
      <c r="C12" s="47">
        <v>3354</v>
      </c>
      <c r="D12" s="41">
        <v>3329</v>
      </c>
      <c r="E12" s="41">
        <v>3977</v>
      </c>
      <c r="F12" s="41">
        <v>5242</v>
      </c>
      <c r="G12" s="41">
        <v>7374</v>
      </c>
      <c r="H12" s="42">
        <v>9182</v>
      </c>
      <c r="I12" s="42">
        <v>15406</v>
      </c>
      <c r="J12" s="41" t="s">
        <v>114</v>
      </c>
      <c r="K12" s="41" t="s">
        <v>115</v>
      </c>
      <c r="L12" s="41" t="s">
        <v>116</v>
      </c>
      <c r="M12" s="41" t="s">
        <v>117</v>
      </c>
      <c r="N12" s="42">
        <v>22196</v>
      </c>
      <c r="O12" s="42">
        <v>25223</v>
      </c>
      <c r="P12" s="42">
        <v>28736</v>
      </c>
      <c r="Q12" s="42">
        <v>28061</v>
      </c>
      <c r="R12" s="42">
        <v>36468</v>
      </c>
      <c r="S12" s="42">
        <v>46335</v>
      </c>
      <c r="T12" s="42">
        <v>42327</v>
      </c>
      <c r="U12" s="47">
        <v>40816</v>
      </c>
      <c r="V12" s="47">
        <v>42353</v>
      </c>
      <c r="W12" s="41" t="s">
        <v>118</v>
      </c>
      <c r="X12" s="41" t="s">
        <v>119</v>
      </c>
      <c r="Y12" s="41" t="s">
        <v>120</v>
      </c>
      <c r="Z12" s="41" t="s">
        <v>121</v>
      </c>
      <c r="AA12" s="41" t="s">
        <v>122</v>
      </c>
      <c r="AB12" s="41" t="s">
        <v>123</v>
      </c>
      <c r="AC12" s="41" t="s">
        <v>124</v>
      </c>
      <c r="AD12" s="36" t="s">
        <v>125</v>
      </c>
      <c r="AE12" s="37">
        <v>31341</v>
      </c>
      <c r="AF12" s="37">
        <v>36578</v>
      </c>
      <c r="AG12" s="37">
        <v>41803</v>
      </c>
      <c r="AH12" s="37">
        <v>33311</v>
      </c>
      <c r="AI12" s="37">
        <v>44854</v>
      </c>
      <c r="AJ12" s="37">
        <v>39194</v>
      </c>
      <c r="AK12" s="37">
        <v>45941</v>
      </c>
      <c r="AL12" s="36">
        <v>27686</v>
      </c>
      <c r="AM12" s="43">
        <v>32200</v>
      </c>
      <c r="AN12" s="43">
        <v>198088</v>
      </c>
      <c r="AO12" s="44">
        <v>130843</v>
      </c>
      <c r="AP12" s="44">
        <v>130161</v>
      </c>
      <c r="AQ12" s="44">
        <v>134053</v>
      </c>
      <c r="AR12" s="45">
        <v>166113</v>
      </c>
      <c r="AS12" s="45">
        <v>177537</v>
      </c>
      <c r="AT12" s="45">
        <v>184457</v>
      </c>
      <c r="AU12" s="45">
        <v>194608</v>
      </c>
      <c r="AV12" s="45">
        <v>179871</v>
      </c>
    </row>
    <row r="13" spans="1:48">
      <c r="A13" s="34" t="s">
        <v>126</v>
      </c>
      <c r="B13" s="36">
        <v>3726</v>
      </c>
      <c r="C13" s="47">
        <v>4449</v>
      </c>
      <c r="D13" s="41">
        <v>4570</v>
      </c>
      <c r="E13" s="41">
        <v>4884</v>
      </c>
      <c r="F13" s="41">
        <v>6198</v>
      </c>
      <c r="G13" s="41">
        <v>6178</v>
      </c>
      <c r="H13" s="41">
        <v>2826</v>
      </c>
      <c r="I13" s="41">
        <v>3870</v>
      </c>
      <c r="J13" s="41">
        <v>4019</v>
      </c>
      <c r="K13" s="36">
        <v>3535</v>
      </c>
      <c r="L13" s="41">
        <v>3407</v>
      </c>
      <c r="M13" s="36">
        <v>3630</v>
      </c>
      <c r="N13" s="36">
        <v>4471</v>
      </c>
      <c r="O13" s="36">
        <v>4748</v>
      </c>
      <c r="P13" s="36">
        <v>6032</v>
      </c>
      <c r="Q13" s="36">
        <v>6372</v>
      </c>
      <c r="R13" s="47">
        <v>8677</v>
      </c>
      <c r="S13" s="42">
        <v>10730</v>
      </c>
      <c r="T13" s="41">
        <v>11396</v>
      </c>
      <c r="U13" s="47">
        <v>16664</v>
      </c>
      <c r="V13" s="47">
        <v>15330</v>
      </c>
      <c r="W13" s="41" t="s">
        <v>127</v>
      </c>
      <c r="X13" s="41" t="s">
        <v>128</v>
      </c>
      <c r="Y13" s="41" t="s">
        <v>129</v>
      </c>
      <c r="Z13" s="41" t="s">
        <v>130</v>
      </c>
      <c r="AA13" s="41" t="s">
        <v>131</v>
      </c>
      <c r="AB13" s="41" t="s">
        <v>132</v>
      </c>
      <c r="AC13" s="41" t="s">
        <v>133</v>
      </c>
      <c r="AD13" s="36" t="s">
        <v>134</v>
      </c>
      <c r="AE13" s="37">
        <v>18814</v>
      </c>
      <c r="AF13" s="37">
        <v>25394</v>
      </c>
      <c r="AG13" s="37">
        <v>32915</v>
      </c>
      <c r="AH13" s="37">
        <v>24165</v>
      </c>
      <c r="AI13" s="37">
        <v>42204</v>
      </c>
      <c r="AJ13" s="37">
        <v>43508</v>
      </c>
      <c r="AK13" s="37">
        <v>54828</v>
      </c>
      <c r="AL13" s="36">
        <v>30151</v>
      </c>
      <c r="AM13" s="43">
        <v>49056</v>
      </c>
      <c r="AN13" s="43">
        <v>247316</v>
      </c>
      <c r="AO13" s="44">
        <v>170097</v>
      </c>
      <c r="AP13" s="44">
        <v>90130</v>
      </c>
      <c r="AQ13" s="44">
        <v>127182</v>
      </c>
      <c r="AR13" s="45">
        <v>68895</v>
      </c>
      <c r="AS13" s="45">
        <v>76992</v>
      </c>
      <c r="AT13" s="45">
        <v>74310</v>
      </c>
      <c r="AU13" s="45">
        <v>82516</v>
      </c>
      <c r="AV13" s="45">
        <v>88469</v>
      </c>
    </row>
    <row r="14" spans="1:48">
      <c r="A14" s="34" t="s">
        <v>135</v>
      </c>
      <c r="B14" s="41">
        <v>8643</v>
      </c>
      <c r="C14" s="47">
        <v>8835</v>
      </c>
      <c r="D14" s="41">
        <v>7400</v>
      </c>
      <c r="E14" s="41">
        <v>8604</v>
      </c>
      <c r="F14" s="41">
        <v>10854</v>
      </c>
      <c r="G14" s="41">
        <v>15186</v>
      </c>
      <c r="H14" s="42">
        <v>15715</v>
      </c>
      <c r="I14" s="42">
        <v>26337</v>
      </c>
      <c r="J14" s="41" t="s">
        <v>136</v>
      </c>
      <c r="K14" s="41" t="s">
        <v>137</v>
      </c>
      <c r="L14" s="41" t="s">
        <v>138</v>
      </c>
      <c r="M14" s="41" t="s">
        <v>139</v>
      </c>
      <c r="N14" s="42">
        <v>31180</v>
      </c>
      <c r="O14" s="42">
        <v>32695</v>
      </c>
      <c r="P14" s="42">
        <v>38320</v>
      </c>
      <c r="Q14" s="42">
        <v>45149</v>
      </c>
      <c r="R14" s="42">
        <v>53839</v>
      </c>
      <c r="S14" s="42">
        <v>68520</v>
      </c>
      <c r="T14" s="41">
        <v>65384</v>
      </c>
      <c r="U14" s="47">
        <v>53679</v>
      </c>
      <c r="V14" s="47">
        <v>47187</v>
      </c>
      <c r="W14" s="41" t="s">
        <v>140</v>
      </c>
      <c r="X14" s="41" t="s">
        <v>141</v>
      </c>
      <c r="Y14" s="41" t="s">
        <v>142</v>
      </c>
      <c r="Z14" s="41" t="s">
        <v>143</v>
      </c>
      <c r="AA14" s="41" t="s">
        <v>144</v>
      </c>
      <c r="AB14" s="41" t="s">
        <v>145</v>
      </c>
      <c r="AC14" s="41" t="s">
        <v>146</v>
      </c>
      <c r="AD14" s="36" t="s">
        <v>147</v>
      </c>
      <c r="AE14" s="37">
        <v>49345</v>
      </c>
      <c r="AF14" s="37">
        <v>51084</v>
      </c>
      <c r="AG14" s="37">
        <v>56113</v>
      </c>
      <c r="AH14" s="37">
        <v>49632</v>
      </c>
      <c r="AI14" s="37">
        <v>59521</v>
      </c>
      <c r="AJ14" s="37">
        <v>60667</v>
      </c>
      <c r="AK14" s="37">
        <v>59498</v>
      </c>
      <c r="AL14" s="36">
        <v>36029</v>
      </c>
      <c r="AM14" s="43">
        <v>36785</v>
      </c>
      <c r="AN14" s="43">
        <v>109229</v>
      </c>
      <c r="AO14" s="44">
        <v>66003</v>
      </c>
      <c r="AP14" s="44">
        <v>48077</v>
      </c>
      <c r="AQ14" s="44">
        <v>46728</v>
      </c>
      <c r="AR14" s="45">
        <v>72778</v>
      </c>
      <c r="AS14" s="45">
        <v>78096</v>
      </c>
      <c r="AT14" s="45">
        <v>61561</v>
      </c>
      <c r="AU14" s="45">
        <v>57191</v>
      </c>
      <c r="AV14" s="45">
        <v>60616</v>
      </c>
    </row>
    <row r="15" spans="1:48">
      <c r="A15" s="34" t="s">
        <v>148</v>
      </c>
      <c r="B15" s="36">
        <v>268</v>
      </c>
      <c r="C15" s="36">
        <v>326</v>
      </c>
      <c r="D15" s="36">
        <v>310</v>
      </c>
      <c r="E15" s="36">
        <v>341</v>
      </c>
      <c r="F15" s="36">
        <v>346</v>
      </c>
      <c r="G15" s="36">
        <v>466</v>
      </c>
      <c r="H15" s="36">
        <v>504</v>
      </c>
      <c r="I15" s="36">
        <v>586</v>
      </c>
      <c r="J15" s="36">
        <v>548</v>
      </c>
      <c r="K15" s="36">
        <v>375</v>
      </c>
      <c r="L15" s="36">
        <v>372</v>
      </c>
      <c r="M15" s="36">
        <v>333</v>
      </c>
      <c r="N15" s="36">
        <v>365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 t="s">
        <v>149</v>
      </c>
      <c r="U15" s="36" t="s">
        <v>149</v>
      </c>
      <c r="V15" s="36" t="s">
        <v>149</v>
      </c>
      <c r="W15" s="36" t="s">
        <v>149</v>
      </c>
      <c r="X15" s="36" t="s">
        <v>149</v>
      </c>
      <c r="Y15" s="36" t="s">
        <v>149</v>
      </c>
      <c r="Z15" s="36" t="s">
        <v>149</v>
      </c>
      <c r="AA15" s="36" t="s">
        <v>149</v>
      </c>
      <c r="AB15" s="36" t="s">
        <v>149</v>
      </c>
      <c r="AC15" s="36" t="s">
        <v>149</v>
      </c>
      <c r="AD15" s="36" t="s">
        <v>149</v>
      </c>
      <c r="AE15" s="36" t="s">
        <v>149</v>
      </c>
      <c r="AF15" s="36" t="s">
        <v>149</v>
      </c>
      <c r="AG15" s="36" t="s">
        <v>149</v>
      </c>
      <c r="AH15" s="36" t="s">
        <v>149</v>
      </c>
      <c r="AI15" s="36" t="s">
        <v>149</v>
      </c>
      <c r="AJ15" s="36" t="s">
        <v>149</v>
      </c>
      <c r="AK15" s="36" t="s">
        <v>149</v>
      </c>
      <c r="AL15" s="36" t="s">
        <v>149</v>
      </c>
      <c r="AM15" s="43" t="s">
        <v>149</v>
      </c>
      <c r="AN15" s="56" t="s">
        <v>149</v>
      </c>
      <c r="AO15" s="44"/>
      <c r="AP15" s="44"/>
      <c r="AQ15" s="44"/>
      <c r="AR15" s="45"/>
      <c r="AS15" s="45"/>
      <c r="AT15" s="45"/>
      <c r="AU15" s="45"/>
      <c r="AV15" s="45"/>
    </row>
    <row r="16" spans="1:48">
      <c r="A16" s="48" t="s">
        <v>150</v>
      </c>
      <c r="B16" s="49">
        <f>SUM(B11:B15)</f>
        <v>16403</v>
      </c>
      <c r="C16" s="49">
        <f>C15+C14+C13+C12+C11</f>
        <v>17408</v>
      </c>
      <c r="D16" s="49">
        <f t="shared" ref="D16:S16" si="1">D15+D14+D13+D12+D11</f>
        <v>16269</v>
      </c>
      <c r="E16" s="49">
        <f t="shared" si="1"/>
        <v>19034</v>
      </c>
      <c r="F16" s="49">
        <f t="shared" si="1"/>
        <v>24606</v>
      </c>
      <c r="G16" s="49">
        <f t="shared" si="1"/>
        <v>31682</v>
      </c>
      <c r="H16" s="49">
        <f t="shared" si="1"/>
        <v>30293</v>
      </c>
      <c r="I16" s="49">
        <f t="shared" si="1"/>
        <v>49413</v>
      </c>
      <c r="J16" s="49" t="s">
        <v>151</v>
      </c>
      <c r="K16" s="49" t="s">
        <v>152</v>
      </c>
      <c r="L16" s="49" t="s">
        <v>153</v>
      </c>
      <c r="M16" s="49" t="s">
        <v>154</v>
      </c>
      <c r="N16" s="49">
        <f t="shared" si="1"/>
        <v>64637</v>
      </c>
      <c r="O16" s="49">
        <f t="shared" si="1"/>
        <v>69369</v>
      </c>
      <c r="P16" s="49">
        <f t="shared" si="1"/>
        <v>80094</v>
      </c>
      <c r="Q16" s="49">
        <f t="shared" si="1"/>
        <v>86691</v>
      </c>
      <c r="R16" s="49">
        <f t="shared" si="1"/>
        <v>106523</v>
      </c>
      <c r="S16" s="49">
        <f t="shared" si="1"/>
        <v>135853</v>
      </c>
      <c r="T16" s="49">
        <f>T11+T12+T13+T14</f>
        <v>128989</v>
      </c>
      <c r="U16" s="52">
        <f>U11+U12+U13+U14</f>
        <v>119120</v>
      </c>
      <c r="V16" s="49">
        <v>113163</v>
      </c>
      <c r="W16" s="49">
        <v>84243</v>
      </c>
      <c r="X16" s="49">
        <v>88396</v>
      </c>
      <c r="Y16" s="49">
        <v>82905</v>
      </c>
      <c r="Z16" s="49">
        <v>104466</v>
      </c>
      <c r="AA16" s="49">
        <v>109740</v>
      </c>
      <c r="AB16" s="49">
        <v>128254</v>
      </c>
      <c r="AC16" s="49">
        <v>123660</v>
      </c>
      <c r="AD16" s="49">
        <v>121999</v>
      </c>
      <c r="AE16" s="52">
        <v>100398</v>
      </c>
      <c r="AF16" s="52">
        <v>113886</v>
      </c>
      <c r="AG16" s="52">
        <f>AG11+AG12+AG13+AG14</f>
        <v>132045</v>
      </c>
      <c r="AH16" s="52">
        <f>AH11+AH12+AH13+AH14</f>
        <v>108160</v>
      </c>
      <c r="AI16" s="52">
        <f>AI11+AI12+AI13+AI14</f>
        <v>148188</v>
      </c>
      <c r="AJ16" s="52">
        <f>AJ11+AJ12+AJ13+AJ14</f>
        <v>145716</v>
      </c>
      <c r="AK16" s="52">
        <v>162850</v>
      </c>
      <c r="AL16" s="49">
        <v>96000</v>
      </c>
      <c r="AM16" s="53">
        <v>121432</v>
      </c>
      <c r="AN16" s="53">
        <v>560148</v>
      </c>
      <c r="AO16" s="54">
        <f>SUM(AO11:AO14)</f>
        <v>369178</v>
      </c>
      <c r="AP16" s="54">
        <f>SUM(AP11:AP14)</f>
        <v>274774</v>
      </c>
      <c r="AQ16" s="54">
        <f>SUM(AQ11:AQ14)</f>
        <v>310923</v>
      </c>
      <c r="AR16" s="55">
        <v>320002</v>
      </c>
      <c r="AS16" s="55">
        <v>342420</v>
      </c>
      <c r="AT16" s="55">
        <v>336104</v>
      </c>
      <c r="AU16" s="55">
        <v>342859</v>
      </c>
      <c r="AV16" s="55">
        <v>348417</v>
      </c>
    </row>
    <row r="17" spans="1:48" s="57" customFormat="1" ht="14.25" customHeight="1">
      <c r="A17" s="48" t="s">
        <v>155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52"/>
      <c r="V17" s="49"/>
      <c r="W17" s="49"/>
      <c r="X17" s="49"/>
      <c r="Y17" s="49"/>
      <c r="Z17" s="49"/>
      <c r="AA17" s="49"/>
      <c r="AB17" s="49"/>
      <c r="AC17" s="49"/>
      <c r="AD17" s="49"/>
      <c r="AE17" s="52"/>
      <c r="AF17" s="52"/>
      <c r="AG17" s="52"/>
      <c r="AH17" s="52"/>
      <c r="AI17" s="52"/>
      <c r="AJ17" s="52"/>
      <c r="AK17" s="52"/>
      <c r="AL17" s="49"/>
      <c r="AM17" s="53">
        <v>229947</v>
      </c>
      <c r="AN17" s="56" t="s">
        <v>149</v>
      </c>
      <c r="AO17" s="54">
        <v>141181</v>
      </c>
      <c r="AP17" s="54">
        <v>104188</v>
      </c>
      <c r="AQ17" s="54">
        <v>142293</v>
      </c>
      <c r="AR17" s="54">
        <v>138521</v>
      </c>
      <c r="AS17" s="54">
        <v>146513</v>
      </c>
      <c r="AT17" s="54">
        <v>157169</v>
      </c>
      <c r="AU17" s="54">
        <v>145947</v>
      </c>
      <c r="AV17" s="54">
        <v>161341</v>
      </c>
    </row>
    <row r="18" spans="1:48" s="57" customFormat="1">
      <c r="A18" s="48" t="s">
        <v>156</v>
      </c>
      <c r="B18" s="49">
        <f>B16+B10</f>
        <v>21459</v>
      </c>
      <c r="C18" s="49">
        <f t="shared" ref="C18:S18" si="2">C16+C10</f>
        <v>22765</v>
      </c>
      <c r="D18" s="49">
        <f t="shared" si="2"/>
        <v>21990</v>
      </c>
      <c r="E18" s="49">
        <f t="shared" si="2"/>
        <v>25403</v>
      </c>
      <c r="F18" s="49">
        <f t="shared" si="2"/>
        <v>31942</v>
      </c>
      <c r="G18" s="49">
        <f t="shared" si="2"/>
        <v>39863</v>
      </c>
      <c r="H18" s="49">
        <f t="shared" si="2"/>
        <v>38450</v>
      </c>
      <c r="I18" s="49">
        <f t="shared" si="2"/>
        <v>60296</v>
      </c>
      <c r="J18" s="49">
        <f t="shared" si="2"/>
        <v>52070</v>
      </c>
      <c r="K18" s="49">
        <f t="shared" si="2"/>
        <v>48229</v>
      </c>
      <c r="L18" s="49">
        <f t="shared" si="2"/>
        <v>55555</v>
      </c>
      <c r="M18" s="49">
        <f t="shared" si="2"/>
        <v>54355</v>
      </c>
      <c r="N18" s="49">
        <f t="shared" si="2"/>
        <v>78490</v>
      </c>
      <c r="O18" s="49">
        <f t="shared" si="2"/>
        <v>82967</v>
      </c>
      <c r="P18" s="49">
        <f t="shared" si="2"/>
        <v>94662</v>
      </c>
      <c r="Q18" s="49">
        <f t="shared" si="2"/>
        <v>102200</v>
      </c>
      <c r="R18" s="49">
        <f t="shared" si="2"/>
        <v>123462</v>
      </c>
      <c r="S18" s="49">
        <f t="shared" si="2"/>
        <v>154726</v>
      </c>
      <c r="T18" s="49">
        <f>T16+T10</f>
        <v>147461</v>
      </c>
      <c r="U18" s="49">
        <f>U16+U10</f>
        <v>139052</v>
      </c>
      <c r="V18" s="49">
        <v>130099</v>
      </c>
      <c r="W18" s="49">
        <v>99359</v>
      </c>
      <c r="X18" s="49">
        <v>104626</v>
      </c>
      <c r="Y18" s="49">
        <v>97180</v>
      </c>
      <c r="Z18" s="49">
        <v>123233</v>
      </c>
      <c r="AA18" s="49">
        <v>127355</v>
      </c>
      <c r="AB18" s="49">
        <v>147322</v>
      </c>
      <c r="AC18" s="49">
        <v>142924</v>
      </c>
      <c r="AD18" s="49">
        <v>140412</v>
      </c>
      <c r="AE18" s="52">
        <v>119149</v>
      </c>
      <c r="AF18" s="52">
        <v>132777</v>
      </c>
      <c r="AG18" s="52">
        <f>AG10+AG16</f>
        <v>152868</v>
      </c>
      <c r="AH18" s="52">
        <f>AH10+AH16</f>
        <v>130662</v>
      </c>
      <c r="AI18" s="52">
        <f>AI10+AI16</f>
        <v>171621</v>
      </c>
      <c r="AJ18" s="52">
        <f>AJ10+AJ16</f>
        <v>171594</v>
      </c>
      <c r="AK18" s="52">
        <v>186880</v>
      </c>
      <c r="AL18" s="49">
        <v>116280</v>
      </c>
      <c r="AM18" s="53">
        <v>373846</v>
      </c>
      <c r="AN18" s="53">
        <v>604437</v>
      </c>
      <c r="AO18" s="54">
        <f>AO10+AO16</f>
        <v>405341</v>
      </c>
      <c r="AP18" s="54">
        <f>AP10+AP16</f>
        <v>298990</v>
      </c>
      <c r="AQ18" s="54">
        <f>AQ10+AQ16</f>
        <v>360254</v>
      </c>
      <c r="AR18" s="54">
        <f>AR10+AR16</f>
        <v>367427</v>
      </c>
      <c r="AS18" s="54">
        <v>392400</v>
      </c>
      <c r="AT18" s="54">
        <v>415482</v>
      </c>
      <c r="AU18" s="54">
        <v>415777</v>
      </c>
      <c r="AV18" s="54">
        <v>422653</v>
      </c>
    </row>
    <row r="19" spans="1:48">
      <c r="A19" s="48" t="s">
        <v>157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>
        <v>923</v>
      </c>
      <c r="T19" s="36">
        <v>913</v>
      </c>
      <c r="U19" s="49">
        <v>864</v>
      </c>
      <c r="V19" s="49">
        <v>851</v>
      </c>
      <c r="W19" s="49">
        <v>833</v>
      </c>
      <c r="X19" s="49">
        <v>1017</v>
      </c>
      <c r="Y19" s="49">
        <v>1100</v>
      </c>
      <c r="Z19" s="49">
        <v>2311</v>
      </c>
      <c r="AA19" s="49">
        <v>2952</v>
      </c>
      <c r="AB19" s="49">
        <v>3616</v>
      </c>
      <c r="AC19" s="49">
        <v>3252</v>
      </c>
      <c r="AD19" s="49">
        <v>3001</v>
      </c>
      <c r="AE19" s="52">
        <v>3610</v>
      </c>
      <c r="AF19" s="52">
        <v>2958</v>
      </c>
      <c r="AG19" s="52">
        <v>2667</v>
      </c>
      <c r="AH19" s="52">
        <v>3774</v>
      </c>
      <c r="AI19" s="52">
        <v>3339</v>
      </c>
      <c r="AJ19" s="52">
        <v>5446</v>
      </c>
      <c r="AK19" s="49">
        <v>5436</v>
      </c>
      <c r="AL19" s="49" t="s">
        <v>149</v>
      </c>
      <c r="AM19" s="53">
        <v>3772</v>
      </c>
      <c r="AN19" s="43">
        <v>4039</v>
      </c>
      <c r="AO19" s="54">
        <v>3862</v>
      </c>
      <c r="AP19" s="54">
        <v>3412</v>
      </c>
      <c r="AQ19" s="54">
        <v>2945</v>
      </c>
      <c r="AR19" s="54">
        <v>3731</v>
      </c>
      <c r="AS19" s="54">
        <v>3765</v>
      </c>
      <c r="AT19" s="54">
        <v>2791</v>
      </c>
      <c r="AU19" s="54">
        <v>2641</v>
      </c>
      <c r="AV19" s="54">
        <v>3049</v>
      </c>
    </row>
    <row r="20" spans="1:48">
      <c r="A20" s="48" t="s">
        <v>158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49"/>
      <c r="V20" s="36"/>
      <c r="W20" s="36"/>
      <c r="X20" s="36"/>
      <c r="Y20" s="36"/>
      <c r="Z20" s="36"/>
      <c r="AA20" s="36"/>
      <c r="AB20" s="36"/>
      <c r="AC20" s="36"/>
      <c r="AD20" s="36"/>
      <c r="AE20" s="37"/>
      <c r="AF20" s="37"/>
      <c r="AG20" s="52"/>
      <c r="AH20" s="52"/>
      <c r="AI20" s="52"/>
      <c r="AJ20" s="52"/>
      <c r="AK20" s="36"/>
      <c r="AL20" s="36"/>
      <c r="AM20" s="58"/>
      <c r="AN20" s="58"/>
      <c r="AO20" s="89"/>
      <c r="AP20" s="89"/>
      <c r="AQ20" s="89"/>
      <c r="AR20" s="89"/>
      <c r="AS20" s="89"/>
      <c r="AT20" s="89"/>
      <c r="AU20" s="89"/>
      <c r="AV20" s="89"/>
    </row>
    <row r="21" spans="1:48">
      <c r="A21" s="34" t="s">
        <v>159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49"/>
      <c r="V21" s="36">
        <v>453</v>
      </c>
      <c r="W21" s="36">
        <v>636</v>
      </c>
      <c r="X21" s="36">
        <v>865</v>
      </c>
      <c r="Y21" s="36">
        <v>1372</v>
      </c>
      <c r="Z21" s="36">
        <v>665</v>
      </c>
      <c r="AA21" s="36">
        <v>828</v>
      </c>
      <c r="AB21" s="36" t="s">
        <v>160</v>
      </c>
      <c r="AC21" s="36" t="s">
        <v>161</v>
      </c>
      <c r="AD21" s="36" t="s">
        <v>162</v>
      </c>
      <c r="AE21" s="37">
        <v>786</v>
      </c>
      <c r="AF21" s="37">
        <v>867</v>
      </c>
      <c r="AG21" s="37">
        <v>538</v>
      </c>
      <c r="AH21" s="37">
        <v>612</v>
      </c>
      <c r="AI21" s="37">
        <v>676</v>
      </c>
      <c r="AJ21" s="37">
        <v>697</v>
      </c>
      <c r="AK21" s="37">
        <v>663</v>
      </c>
      <c r="AL21" s="36" t="s">
        <v>149</v>
      </c>
      <c r="AM21" s="43">
        <v>829</v>
      </c>
      <c r="AN21" s="43">
        <v>965</v>
      </c>
      <c r="AO21" s="44">
        <v>1060</v>
      </c>
      <c r="AP21" s="44">
        <v>1194</v>
      </c>
      <c r="AQ21" s="44">
        <v>1219</v>
      </c>
      <c r="AR21" s="45">
        <v>1250</v>
      </c>
      <c r="AS21" s="45">
        <v>1289</v>
      </c>
      <c r="AT21" s="45">
        <v>1307</v>
      </c>
      <c r="AU21" s="45">
        <v>1354</v>
      </c>
      <c r="AV21" s="45">
        <v>1395</v>
      </c>
    </row>
    <row r="22" spans="1:48">
      <c r="A22" s="34" t="s">
        <v>163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49"/>
      <c r="V22" s="36">
        <v>76</v>
      </c>
      <c r="W22" s="36">
        <v>180</v>
      </c>
      <c r="X22" s="36">
        <v>252</v>
      </c>
      <c r="Y22" s="36">
        <v>388</v>
      </c>
      <c r="Z22" s="36">
        <v>442</v>
      </c>
      <c r="AA22" s="36">
        <v>428</v>
      </c>
      <c r="AB22" s="36" t="s">
        <v>164</v>
      </c>
      <c r="AC22" s="36" t="s">
        <v>165</v>
      </c>
      <c r="AD22" s="36" t="s">
        <v>166</v>
      </c>
      <c r="AE22" s="37">
        <v>521</v>
      </c>
      <c r="AF22" s="37">
        <v>523</v>
      </c>
      <c r="AG22" s="37">
        <v>511</v>
      </c>
      <c r="AH22" s="37">
        <v>533</v>
      </c>
      <c r="AI22" s="37">
        <v>569</v>
      </c>
      <c r="AJ22" s="37">
        <v>632</v>
      </c>
      <c r="AK22" s="37">
        <v>884</v>
      </c>
      <c r="AL22" s="36" t="s">
        <v>149</v>
      </c>
      <c r="AM22" s="43">
        <v>1058</v>
      </c>
      <c r="AN22" s="43">
        <v>1140</v>
      </c>
      <c r="AO22" s="44">
        <v>1182</v>
      </c>
      <c r="AP22" s="44">
        <v>1208</v>
      </c>
      <c r="AQ22" s="44">
        <v>1327</v>
      </c>
      <c r="AR22" s="45">
        <v>1284</v>
      </c>
      <c r="AS22" s="45">
        <v>1665</v>
      </c>
      <c r="AT22" s="45">
        <v>1784</v>
      </c>
      <c r="AU22" s="45">
        <v>1897</v>
      </c>
      <c r="AV22" s="45">
        <v>2060</v>
      </c>
    </row>
    <row r="23" spans="1:48">
      <c r="A23" s="34" t="s">
        <v>167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49"/>
      <c r="V23" s="36">
        <v>71</v>
      </c>
      <c r="W23" s="36">
        <v>71</v>
      </c>
      <c r="X23" s="36">
        <v>71</v>
      </c>
      <c r="Y23" s="36">
        <v>96</v>
      </c>
      <c r="Z23" s="36">
        <v>138</v>
      </c>
      <c r="AA23" s="36">
        <v>248</v>
      </c>
      <c r="AB23" s="36" t="s">
        <v>168</v>
      </c>
      <c r="AC23" s="36" t="s">
        <v>169</v>
      </c>
      <c r="AD23" s="36" t="s">
        <v>170</v>
      </c>
      <c r="AE23" s="37">
        <v>120</v>
      </c>
      <c r="AF23" s="37">
        <v>158</v>
      </c>
      <c r="AG23" s="37">
        <v>782</v>
      </c>
      <c r="AH23" s="37">
        <v>1127</v>
      </c>
      <c r="AI23" s="37">
        <v>1305</v>
      </c>
      <c r="AJ23" s="37">
        <v>1355</v>
      </c>
      <c r="AK23" s="37">
        <v>1287</v>
      </c>
      <c r="AL23" s="36" t="s">
        <v>149</v>
      </c>
      <c r="AM23" s="43">
        <v>1760</v>
      </c>
      <c r="AN23" s="43">
        <v>1825</v>
      </c>
      <c r="AO23" s="44">
        <v>1965</v>
      </c>
      <c r="AP23" s="44">
        <v>2136</v>
      </c>
      <c r="AQ23" s="44">
        <v>2204</v>
      </c>
      <c r="AR23" s="45">
        <v>2266</v>
      </c>
      <c r="AS23" s="45">
        <v>2269</v>
      </c>
      <c r="AT23" s="45">
        <v>2398</v>
      </c>
      <c r="AU23" s="45">
        <v>2481</v>
      </c>
      <c r="AV23" s="45">
        <v>2581</v>
      </c>
    </row>
    <row r="24" spans="1:48">
      <c r="A24" s="34" t="s">
        <v>171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49"/>
      <c r="V24" s="36">
        <v>24</v>
      </c>
      <c r="W24" s="36">
        <v>13</v>
      </c>
      <c r="X24" s="36">
        <v>24</v>
      </c>
      <c r="Y24" s="36">
        <v>156</v>
      </c>
      <c r="Z24" s="36">
        <v>81</v>
      </c>
      <c r="AA24" s="36">
        <v>30</v>
      </c>
      <c r="AB24" s="36" t="s">
        <v>172</v>
      </c>
      <c r="AC24" s="36" t="s">
        <v>173</v>
      </c>
      <c r="AD24" s="36" t="s">
        <v>174</v>
      </c>
      <c r="AE24" s="37">
        <v>128</v>
      </c>
      <c r="AF24" s="37">
        <v>143</v>
      </c>
      <c r="AG24" s="37">
        <v>338</v>
      </c>
      <c r="AH24" s="37">
        <v>351</v>
      </c>
      <c r="AI24" s="37">
        <v>387</v>
      </c>
      <c r="AJ24" s="37">
        <v>381</v>
      </c>
      <c r="AK24" s="37">
        <v>336</v>
      </c>
      <c r="AL24" s="36" t="s">
        <v>149</v>
      </c>
      <c r="AM24" s="43">
        <v>488</v>
      </c>
      <c r="AN24" s="43">
        <v>556</v>
      </c>
      <c r="AO24" s="44">
        <v>686</v>
      </c>
      <c r="AP24" s="44">
        <v>767</v>
      </c>
      <c r="AQ24" s="44">
        <v>882</v>
      </c>
      <c r="AR24" s="45">
        <v>953</v>
      </c>
      <c r="AS24" s="45">
        <v>1013</v>
      </c>
      <c r="AT24" s="45">
        <v>1001</v>
      </c>
      <c r="AU24" s="45">
        <v>1078</v>
      </c>
      <c r="AV24" s="45">
        <v>983</v>
      </c>
    </row>
    <row r="25" spans="1:48">
      <c r="A25" s="34" t="s">
        <v>175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49"/>
      <c r="V25" s="36" t="s">
        <v>149</v>
      </c>
      <c r="W25" s="36" t="s">
        <v>149</v>
      </c>
      <c r="X25" s="36">
        <v>32</v>
      </c>
      <c r="Y25" s="36">
        <v>67</v>
      </c>
      <c r="Z25" s="36">
        <v>87</v>
      </c>
      <c r="AA25" s="36">
        <v>110</v>
      </c>
      <c r="AB25" s="36" t="s">
        <v>176</v>
      </c>
      <c r="AC25" s="36" t="s">
        <v>176</v>
      </c>
      <c r="AD25" s="36" t="s">
        <v>177</v>
      </c>
      <c r="AE25" s="37">
        <v>98</v>
      </c>
      <c r="AF25" s="37">
        <v>143</v>
      </c>
      <c r="AG25" s="37">
        <v>510</v>
      </c>
      <c r="AH25" s="37">
        <v>665</v>
      </c>
      <c r="AI25" s="37">
        <v>725</v>
      </c>
      <c r="AJ25" s="37">
        <v>728</v>
      </c>
      <c r="AK25" s="37">
        <v>687</v>
      </c>
      <c r="AL25" s="36" t="s">
        <v>149</v>
      </c>
      <c r="AM25" s="43">
        <v>913</v>
      </c>
      <c r="AN25" s="43">
        <v>969</v>
      </c>
      <c r="AO25" s="44">
        <v>1091</v>
      </c>
      <c r="AP25" s="44">
        <v>1168</v>
      </c>
      <c r="AQ25" s="44">
        <v>1258</v>
      </c>
      <c r="AR25" s="45">
        <v>1408</v>
      </c>
      <c r="AS25" s="45">
        <v>1508</v>
      </c>
      <c r="AT25" s="45">
        <v>1561</v>
      </c>
      <c r="AU25" s="45">
        <v>1667</v>
      </c>
      <c r="AV25" s="45">
        <v>1556</v>
      </c>
    </row>
    <row r="26" spans="1:48" s="57" customFormat="1">
      <c r="A26" s="34" t="s">
        <v>178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49"/>
      <c r="V26" s="36" t="s">
        <v>149</v>
      </c>
      <c r="W26" s="36" t="s">
        <v>149</v>
      </c>
      <c r="X26" s="36" t="s">
        <v>149</v>
      </c>
      <c r="Y26" s="36" t="s">
        <v>149</v>
      </c>
      <c r="Z26" s="36">
        <v>1222</v>
      </c>
      <c r="AA26" s="36">
        <v>1730</v>
      </c>
      <c r="AB26" s="36" t="s">
        <v>179</v>
      </c>
      <c r="AC26" s="36" t="s">
        <v>180</v>
      </c>
      <c r="AD26" s="36" t="s">
        <v>181</v>
      </c>
      <c r="AE26" s="37">
        <v>586</v>
      </c>
      <c r="AF26" s="37">
        <v>642</v>
      </c>
      <c r="AG26" s="37">
        <v>3603</v>
      </c>
      <c r="AH26" s="37">
        <v>3819</v>
      </c>
      <c r="AI26" s="37">
        <v>4460</v>
      </c>
      <c r="AJ26" s="37">
        <v>4944</v>
      </c>
      <c r="AK26" s="37">
        <v>4522</v>
      </c>
      <c r="AL26" s="36" t="s">
        <v>149</v>
      </c>
      <c r="AM26" s="43">
        <v>6262</v>
      </c>
      <c r="AN26" s="43">
        <v>7882</v>
      </c>
      <c r="AO26" s="44">
        <v>8725</v>
      </c>
      <c r="AP26" s="44">
        <v>9336</v>
      </c>
      <c r="AQ26" s="44">
        <v>9675</v>
      </c>
      <c r="AR26" s="45">
        <v>9784</v>
      </c>
      <c r="AS26" s="45">
        <v>10341</v>
      </c>
      <c r="AT26" s="45">
        <v>10172</v>
      </c>
      <c r="AU26" s="45">
        <v>10170</v>
      </c>
      <c r="AV26" s="45">
        <v>8059</v>
      </c>
    </row>
    <row r="27" spans="1:48">
      <c r="A27" s="34" t="s">
        <v>182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49"/>
      <c r="V27" s="36"/>
      <c r="W27" s="36"/>
      <c r="X27" s="36"/>
      <c r="Y27" s="36"/>
      <c r="Z27" s="36"/>
      <c r="AA27" s="36"/>
      <c r="AB27" s="36"/>
      <c r="AC27" s="36"/>
      <c r="AD27" s="36"/>
      <c r="AE27" s="37"/>
      <c r="AF27" s="37"/>
      <c r="AG27" s="37"/>
      <c r="AH27" s="37"/>
      <c r="AI27" s="37"/>
      <c r="AJ27" s="37"/>
      <c r="AK27" s="37"/>
      <c r="AL27" s="36"/>
      <c r="AM27" s="43"/>
      <c r="AN27" s="43"/>
      <c r="AO27" s="59"/>
      <c r="AP27" s="44">
        <v>43</v>
      </c>
      <c r="AQ27" s="44">
        <v>79</v>
      </c>
      <c r="AR27" s="45">
        <v>122</v>
      </c>
      <c r="AS27" s="45">
        <v>168</v>
      </c>
      <c r="AT27" s="45">
        <v>213</v>
      </c>
      <c r="AU27" s="45">
        <v>213</v>
      </c>
      <c r="AV27" s="45">
        <v>213</v>
      </c>
    </row>
    <row r="28" spans="1:48">
      <c r="A28" s="34" t="s">
        <v>183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49"/>
      <c r="V28" s="49">
        <f>SUM(V21:V24)</f>
        <v>624</v>
      </c>
      <c r="W28" s="49">
        <f>SUM(W21:W24)</f>
        <v>900</v>
      </c>
      <c r="X28" s="49">
        <f>SUM(X21:X25)</f>
        <v>1244</v>
      </c>
      <c r="Y28" s="49">
        <f>SUM(Y21:Y25)</f>
        <v>2079</v>
      </c>
      <c r="Z28" s="49">
        <v>2635</v>
      </c>
      <c r="AA28" s="49">
        <v>3374</v>
      </c>
      <c r="AB28" s="49" t="s">
        <v>184</v>
      </c>
      <c r="AC28" s="49">
        <v>1783</v>
      </c>
      <c r="AD28" s="49">
        <v>1732</v>
      </c>
      <c r="AE28" s="52">
        <v>2239</v>
      </c>
      <c r="AF28" s="52">
        <v>2476</v>
      </c>
      <c r="AG28" s="52">
        <v>6282</v>
      </c>
      <c r="AH28" s="52">
        <v>7107</v>
      </c>
      <c r="AI28" s="52">
        <v>8122</v>
      </c>
      <c r="AJ28" s="37">
        <v>8737</v>
      </c>
      <c r="AK28" s="52">
        <v>8379</v>
      </c>
      <c r="AL28" s="49">
        <v>11200</v>
      </c>
      <c r="AM28" s="53">
        <v>11310</v>
      </c>
      <c r="AN28" s="53">
        <f>SUM(AN21:AN26)</f>
        <v>13337</v>
      </c>
      <c r="AO28" s="55">
        <f>SUM(AO21:AO26)</f>
        <v>14709</v>
      </c>
      <c r="AP28" s="55">
        <f>SUM(AP21:AP27)</f>
        <v>15852</v>
      </c>
      <c r="AQ28" s="55">
        <f>SUM(AQ21:AQ27)</f>
        <v>16644</v>
      </c>
      <c r="AR28" s="55">
        <v>17067</v>
      </c>
      <c r="AS28" s="55">
        <v>18253</v>
      </c>
      <c r="AT28" s="55">
        <v>18436</v>
      </c>
      <c r="AU28" s="55">
        <v>18860</v>
      </c>
      <c r="AV28" s="55">
        <v>16847</v>
      </c>
    </row>
    <row r="29" spans="1:48">
      <c r="A29" s="48" t="s">
        <v>185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49"/>
      <c r="V29" s="36"/>
      <c r="W29" s="36"/>
      <c r="X29" s="36"/>
      <c r="Y29" s="36"/>
      <c r="Z29" s="36"/>
      <c r="AA29" s="36"/>
      <c r="AB29" s="36"/>
      <c r="AC29" s="36"/>
      <c r="AD29" s="36"/>
      <c r="AE29" s="37"/>
      <c r="AF29" s="37"/>
      <c r="AG29" s="36"/>
      <c r="AH29" s="36"/>
      <c r="AI29" s="36"/>
      <c r="AJ29" s="36"/>
      <c r="AK29" s="36"/>
      <c r="AL29" s="36"/>
      <c r="AM29" s="58"/>
      <c r="AN29" s="58"/>
      <c r="AO29" s="197"/>
      <c r="AP29" s="197"/>
      <c r="AQ29" s="197"/>
      <c r="AR29" s="197"/>
      <c r="AS29" s="40"/>
      <c r="AT29" s="40"/>
      <c r="AU29" s="60"/>
      <c r="AV29" s="60"/>
    </row>
    <row r="30" spans="1:48">
      <c r="A30" s="34" t="s">
        <v>186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49"/>
      <c r="V30" s="36"/>
      <c r="W30" s="36"/>
      <c r="X30" s="36"/>
      <c r="Y30" s="36" t="s">
        <v>149</v>
      </c>
      <c r="Z30" s="36">
        <v>26</v>
      </c>
      <c r="AA30" s="36">
        <v>159</v>
      </c>
      <c r="AB30" s="36">
        <v>239</v>
      </c>
      <c r="AC30" s="36">
        <v>433</v>
      </c>
      <c r="AD30" s="36">
        <v>564</v>
      </c>
      <c r="AE30" s="36" t="s">
        <v>149</v>
      </c>
      <c r="AF30" s="36">
        <v>1978</v>
      </c>
      <c r="AG30" s="36">
        <v>957</v>
      </c>
      <c r="AH30" s="36">
        <v>1319</v>
      </c>
      <c r="AI30" s="36">
        <v>1228</v>
      </c>
      <c r="AJ30" s="36">
        <v>719</v>
      </c>
      <c r="AK30" s="61">
        <v>728</v>
      </c>
      <c r="AL30" s="36">
        <v>728</v>
      </c>
      <c r="AM30" s="43">
        <v>751</v>
      </c>
      <c r="AN30" s="43">
        <v>746</v>
      </c>
      <c r="AO30" s="44">
        <v>663</v>
      </c>
      <c r="AP30" s="44">
        <v>591</v>
      </c>
      <c r="AQ30" s="44">
        <v>503</v>
      </c>
      <c r="AR30" s="45">
        <v>571</v>
      </c>
      <c r="AS30" s="45">
        <v>567</v>
      </c>
      <c r="AT30" s="45">
        <v>941</v>
      </c>
      <c r="AU30" s="45">
        <v>1122</v>
      </c>
      <c r="AV30" s="45">
        <v>669</v>
      </c>
    </row>
    <row r="31" spans="1:48">
      <c r="A31" s="34" t="s">
        <v>187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49"/>
      <c r="V31" s="36"/>
      <c r="W31" s="36"/>
      <c r="X31" s="36"/>
      <c r="Y31" s="36">
        <v>31</v>
      </c>
      <c r="Z31" s="36">
        <v>38</v>
      </c>
      <c r="AA31" s="36">
        <v>88</v>
      </c>
      <c r="AB31" s="36">
        <v>229</v>
      </c>
      <c r="AC31" s="36">
        <v>315</v>
      </c>
      <c r="AD31" s="36">
        <v>838</v>
      </c>
      <c r="AE31" s="36" t="s">
        <v>149</v>
      </c>
      <c r="AF31" s="36">
        <v>1218</v>
      </c>
      <c r="AG31" s="36">
        <v>2412</v>
      </c>
      <c r="AH31" s="36">
        <v>3684</v>
      </c>
      <c r="AI31" s="36">
        <v>4026</v>
      </c>
      <c r="AJ31" s="36">
        <v>4078</v>
      </c>
      <c r="AK31" s="61">
        <v>6579</v>
      </c>
      <c r="AL31" s="36">
        <v>6579</v>
      </c>
      <c r="AM31" s="43">
        <v>7947</v>
      </c>
      <c r="AN31" s="43">
        <v>8413</v>
      </c>
      <c r="AO31" s="44">
        <v>8447</v>
      </c>
      <c r="AP31" s="44">
        <v>7996</v>
      </c>
      <c r="AQ31" s="44">
        <v>8077</v>
      </c>
      <c r="AR31" s="45">
        <v>8712</v>
      </c>
      <c r="AS31" s="45">
        <v>8702</v>
      </c>
      <c r="AT31" s="45">
        <v>15950</v>
      </c>
      <c r="AU31" s="45">
        <v>15928</v>
      </c>
      <c r="AV31" s="45">
        <v>16895</v>
      </c>
    </row>
    <row r="32" spans="1:48">
      <c r="A32" s="34" t="s">
        <v>188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49"/>
      <c r="V32" s="36"/>
      <c r="W32" s="36"/>
      <c r="X32" s="36"/>
      <c r="Y32" s="36" t="s">
        <v>149</v>
      </c>
      <c r="Z32" s="36" t="s">
        <v>149</v>
      </c>
      <c r="AA32" s="36">
        <v>111</v>
      </c>
      <c r="AB32" s="36">
        <v>265</v>
      </c>
      <c r="AC32" s="36">
        <v>278</v>
      </c>
      <c r="AD32" s="36">
        <v>543</v>
      </c>
      <c r="AE32" s="36" t="s">
        <v>149</v>
      </c>
      <c r="AF32" s="36">
        <v>2588</v>
      </c>
      <c r="AG32" s="36">
        <v>1436</v>
      </c>
      <c r="AH32" s="36">
        <v>2293</v>
      </c>
      <c r="AI32" s="36">
        <v>3013</v>
      </c>
      <c r="AJ32" s="36">
        <v>3469</v>
      </c>
      <c r="AK32" s="61">
        <v>5955</v>
      </c>
      <c r="AL32" s="36">
        <v>5955</v>
      </c>
      <c r="AM32" s="43">
        <v>6967</v>
      </c>
      <c r="AN32" s="43">
        <v>5786</v>
      </c>
      <c r="AO32" s="44">
        <v>4692</v>
      </c>
      <c r="AP32" s="44">
        <v>3546</v>
      </c>
      <c r="AQ32" s="44">
        <v>2960</v>
      </c>
      <c r="AR32" s="45">
        <v>2769</v>
      </c>
      <c r="AS32" s="45">
        <v>2483</v>
      </c>
      <c r="AT32" s="45">
        <v>2263</v>
      </c>
      <c r="AU32" s="45">
        <v>2970</v>
      </c>
      <c r="AV32" s="45">
        <v>835</v>
      </c>
    </row>
    <row r="33" spans="1:48">
      <c r="A33" s="34" t="s">
        <v>189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49"/>
      <c r="V33" s="36"/>
      <c r="W33" s="36"/>
      <c r="X33" s="36"/>
      <c r="Y33" s="36" t="s">
        <v>149</v>
      </c>
      <c r="Z33" s="36" t="s">
        <v>149</v>
      </c>
      <c r="AA33" s="36">
        <v>103</v>
      </c>
      <c r="AB33" s="36">
        <v>461</v>
      </c>
      <c r="AC33" s="36">
        <v>705</v>
      </c>
      <c r="AD33" s="36">
        <v>1180</v>
      </c>
      <c r="AE33" s="36" t="s">
        <v>149</v>
      </c>
      <c r="AF33" s="36">
        <v>200</v>
      </c>
      <c r="AG33" s="36">
        <v>282</v>
      </c>
      <c r="AH33" s="36">
        <v>3958</v>
      </c>
      <c r="AI33" s="36">
        <v>4575</v>
      </c>
      <c r="AJ33" s="36">
        <v>4646</v>
      </c>
      <c r="AK33" s="61">
        <v>5759</v>
      </c>
      <c r="AL33" s="36">
        <v>5759</v>
      </c>
      <c r="AM33" s="43">
        <v>6054</v>
      </c>
      <c r="AN33" s="43">
        <v>6200</v>
      </c>
      <c r="AO33" s="44">
        <v>1705</v>
      </c>
      <c r="AP33" s="44">
        <v>1362</v>
      </c>
      <c r="AQ33" s="44">
        <v>6033</v>
      </c>
      <c r="AR33" s="45">
        <v>5735</v>
      </c>
      <c r="AS33" s="45">
        <v>6506</v>
      </c>
      <c r="AT33" s="45">
        <v>14753</v>
      </c>
      <c r="AU33" s="45">
        <v>14132</v>
      </c>
      <c r="AV33" s="45">
        <v>16623</v>
      </c>
    </row>
    <row r="34" spans="1:48">
      <c r="A34" s="34" t="s">
        <v>190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49"/>
      <c r="V34" s="36"/>
      <c r="W34" s="36"/>
      <c r="X34" s="36"/>
      <c r="Y34" s="36" t="s">
        <v>149</v>
      </c>
      <c r="Z34" s="36" t="s">
        <v>149</v>
      </c>
      <c r="AA34" s="36" t="s">
        <v>149</v>
      </c>
      <c r="AB34" s="36">
        <v>11</v>
      </c>
      <c r="AC34" s="36">
        <v>60</v>
      </c>
      <c r="AD34" s="36">
        <v>119</v>
      </c>
      <c r="AE34" s="36" t="s">
        <v>149</v>
      </c>
      <c r="AF34" s="36" t="s">
        <v>149</v>
      </c>
      <c r="AG34" s="36" t="s">
        <v>149</v>
      </c>
      <c r="AH34" s="36">
        <v>399</v>
      </c>
      <c r="AI34" s="36">
        <v>377</v>
      </c>
      <c r="AJ34" s="36">
        <v>343</v>
      </c>
      <c r="AK34" s="61">
        <v>692</v>
      </c>
      <c r="AL34" s="36">
        <v>692</v>
      </c>
      <c r="AM34" s="43">
        <v>822</v>
      </c>
      <c r="AN34" s="43">
        <v>799</v>
      </c>
      <c r="AO34" s="44">
        <v>786</v>
      </c>
      <c r="AP34" s="44">
        <v>810</v>
      </c>
      <c r="AQ34" s="44">
        <v>925</v>
      </c>
      <c r="AR34" s="45">
        <v>1032</v>
      </c>
      <c r="AS34" s="45">
        <v>1119</v>
      </c>
      <c r="AT34" s="45">
        <v>1285</v>
      </c>
      <c r="AU34" s="45">
        <v>1522</v>
      </c>
      <c r="AV34" s="45">
        <v>1877</v>
      </c>
    </row>
    <row r="35" spans="1:48">
      <c r="A35" s="34" t="s">
        <v>191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49"/>
      <c r="V35" s="36"/>
      <c r="W35" s="36"/>
      <c r="X35" s="36"/>
      <c r="Y35" s="36"/>
      <c r="Z35" s="36"/>
      <c r="AA35" s="36"/>
      <c r="AB35" s="36">
        <v>28</v>
      </c>
      <c r="AC35" s="36" t="s">
        <v>149</v>
      </c>
      <c r="AD35" s="36" t="s">
        <v>149</v>
      </c>
      <c r="AE35" s="36" t="s">
        <v>149</v>
      </c>
      <c r="AF35" s="36" t="s">
        <v>149</v>
      </c>
      <c r="AG35" s="36">
        <v>656</v>
      </c>
      <c r="AH35" s="36" t="s">
        <v>149</v>
      </c>
      <c r="AI35" s="36" t="s">
        <v>149</v>
      </c>
      <c r="AJ35" s="36" t="s">
        <v>149</v>
      </c>
      <c r="AK35" s="36" t="s">
        <v>149</v>
      </c>
      <c r="AL35" s="36" t="s">
        <v>149</v>
      </c>
      <c r="AM35" s="43" t="s">
        <v>149</v>
      </c>
      <c r="AN35" s="43" t="s">
        <v>149</v>
      </c>
      <c r="AO35" s="44">
        <v>421</v>
      </c>
      <c r="AP35" s="44">
        <v>755</v>
      </c>
      <c r="AQ35" s="44"/>
      <c r="AR35" s="45">
        <v>1105</v>
      </c>
      <c r="AS35" s="45">
        <v>1294</v>
      </c>
      <c r="AT35" s="45">
        <v>270</v>
      </c>
      <c r="AU35" s="45">
        <v>1791</v>
      </c>
      <c r="AV35" s="45"/>
    </row>
    <row r="36" spans="1:48" s="57" customFormat="1">
      <c r="A36" s="34" t="s">
        <v>192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49"/>
      <c r="V36" s="36"/>
      <c r="W36" s="36"/>
      <c r="X36" s="36"/>
      <c r="Y36" s="36"/>
      <c r="Z36" s="36"/>
      <c r="AA36" s="36"/>
      <c r="AB36" s="36">
        <v>96</v>
      </c>
      <c r="AC36" s="36" t="s">
        <v>149</v>
      </c>
      <c r="AD36" s="36" t="s">
        <v>149</v>
      </c>
      <c r="AE36" s="36" t="s">
        <v>149</v>
      </c>
      <c r="AF36" s="36" t="s">
        <v>149</v>
      </c>
      <c r="AG36" s="36" t="s">
        <v>149</v>
      </c>
      <c r="AH36" s="36" t="s">
        <v>149</v>
      </c>
      <c r="AI36" s="36" t="s">
        <v>149</v>
      </c>
      <c r="AJ36" s="36" t="s">
        <v>149</v>
      </c>
      <c r="AK36" s="36" t="s">
        <v>149</v>
      </c>
      <c r="AL36" s="36" t="s">
        <v>149</v>
      </c>
      <c r="AM36" s="43" t="s">
        <v>149</v>
      </c>
      <c r="AN36" s="43" t="s">
        <v>149</v>
      </c>
      <c r="AO36" s="44"/>
      <c r="AP36" s="44"/>
      <c r="AQ36" s="44"/>
      <c r="AR36" s="45"/>
      <c r="AS36" s="45"/>
      <c r="AT36" s="45"/>
      <c r="AU36" s="45"/>
      <c r="AV36" s="45"/>
    </row>
    <row r="37" spans="1:48">
      <c r="A37" s="34" t="s">
        <v>193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49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>
        <v>5984</v>
      </c>
      <c r="AG37" s="36" t="s">
        <v>149</v>
      </c>
      <c r="AH37" s="36">
        <v>1158</v>
      </c>
      <c r="AI37" s="36">
        <v>1659</v>
      </c>
      <c r="AJ37" s="36">
        <v>2286</v>
      </c>
      <c r="AK37" s="61">
        <v>9978</v>
      </c>
      <c r="AL37" s="36">
        <v>9978</v>
      </c>
      <c r="AM37" s="43">
        <v>4426</v>
      </c>
      <c r="AN37" s="43">
        <v>3776</v>
      </c>
      <c r="AO37" s="44">
        <v>3763</v>
      </c>
      <c r="AP37" s="44">
        <v>4603</v>
      </c>
      <c r="AQ37" s="44">
        <v>6013</v>
      </c>
      <c r="AR37" s="45">
        <v>7347</v>
      </c>
      <c r="AS37" s="45">
        <v>7751</v>
      </c>
      <c r="AT37" s="45">
        <v>10728</v>
      </c>
      <c r="AU37" s="45">
        <v>11795</v>
      </c>
      <c r="AV37" s="45">
        <v>11959</v>
      </c>
    </row>
    <row r="38" spans="1:48">
      <c r="A38" s="34" t="s">
        <v>183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49"/>
      <c r="V38" s="49"/>
      <c r="W38" s="49"/>
      <c r="X38" s="49"/>
      <c r="Y38" s="49">
        <v>31</v>
      </c>
      <c r="Z38" s="49">
        <v>64</v>
      </c>
      <c r="AA38" s="49">
        <v>461</v>
      </c>
      <c r="AB38" s="49">
        <f>SUM(AB30:AB36)</f>
        <v>1329</v>
      </c>
      <c r="AC38" s="49">
        <v>1791</v>
      </c>
      <c r="AD38" s="49">
        <v>3244</v>
      </c>
      <c r="AE38" s="52">
        <v>6388</v>
      </c>
      <c r="AF38" s="49" t="s">
        <v>149</v>
      </c>
      <c r="AG38" s="49">
        <v>5743</v>
      </c>
      <c r="AH38" s="49">
        <v>12811</v>
      </c>
      <c r="AI38" s="49">
        <v>14878</v>
      </c>
      <c r="AJ38" s="49">
        <f>SUM(AJ30:AJ37)</f>
        <v>15541</v>
      </c>
      <c r="AK38" s="62">
        <v>29691</v>
      </c>
      <c r="AL38" s="49">
        <v>29691</v>
      </c>
      <c r="AM38" s="53">
        <v>26967</v>
      </c>
      <c r="AN38" s="53">
        <f>SUM(AN30:AN37)</f>
        <v>25720</v>
      </c>
      <c r="AO38" s="55">
        <f>SUM(AO30:AO37)</f>
        <v>20477</v>
      </c>
      <c r="AP38" s="55">
        <f>SUM(AP30:AP37)</f>
        <v>19663</v>
      </c>
      <c r="AQ38" s="55">
        <f>SUM(AQ30:AQ37)</f>
        <v>24511</v>
      </c>
      <c r="AR38" s="55">
        <v>27271</v>
      </c>
      <c r="AS38" s="55">
        <v>28422</v>
      </c>
      <c r="AT38" s="55">
        <v>46190</v>
      </c>
      <c r="AU38" s="55">
        <v>49260</v>
      </c>
      <c r="AV38" s="55">
        <v>48858</v>
      </c>
    </row>
    <row r="39" spans="1:48">
      <c r="A39" s="48" t="s">
        <v>194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49"/>
      <c r="V39" s="36"/>
      <c r="W39" s="36"/>
      <c r="X39" s="36"/>
      <c r="Y39" s="36"/>
      <c r="Z39" s="36"/>
      <c r="AA39" s="36"/>
      <c r="AB39" s="36"/>
      <c r="AC39" s="36"/>
      <c r="AD39" s="36"/>
      <c r="AE39" s="37"/>
      <c r="AF39" s="37"/>
      <c r="AG39" s="36"/>
      <c r="AH39" s="36"/>
      <c r="AI39" s="36"/>
      <c r="AJ39" s="36"/>
      <c r="AK39" s="36"/>
      <c r="AL39" s="36"/>
      <c r="AM39" s="58"/>
      <c r="AN39" s="58"/>
      <c r="AO39" s="197"/>
      <c r="AP39" s="197"/>
      <c r="AQ39" s="197"/>
      <c r="AR39" s="197"/>
      <c r="AS39" s="40"/>
      <c r="AT39" s="40"/>
      <c r="AU39" s="60"/>
      <c r="AV39" s="60"/>
    </row>
    <row r="40" spans="1:48">
      <c r="A40" s="34" t="s">
        <v>195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49"/>
      <c r="V40" s="36"/>
      <c r="W40" s="36"/>
      <c r="X40" s="36"/>
      <c r="Y40" s="36" t="s">
        <v>149</v>
      </c>
      <c r="Z40" s="36">
        <v>71</v>
      </c>
      <c r="AA40" s="36">
        <v>66</v>
      </c>
      <c r="AB40" s="36">
        <v>137</v>
      </c>
      <c r="AC40" s="36">
        <v>202</v>
      </c>
      <c r="AD40" s="36">
        <v>334</v>
      </c>
      <c r="AE40" s="37">
        <v>362</v>
      </c>
      <c r="AF40" s="37">
        <v>2406</v>
      </c>
      <c r="AG40" s="37">
        <v>2516</v>
      </c>
      <c r="AH40" s="37">
        <v>2353</v>
      </c>
      <c r="AI40" s="37">
        <v>1727</v>
      </c>
      <c r="AJ40" s="37">
        <v>3416</v>
      </c>
      <c r="AK40" s="37">
        <v>5027</v>
      </c>
      <c r="AL40" s="36">
        <v>6356</v>
      </c>
      <c r="AM40" s="43">
        <v>7355</v>
      </c>
      <c r="AN40" s="43">
        <v>9958</v>
      </c>
      <c r="AO40" s="44">
        <v>9958</v>
      </c>
      <c r="AP40" s="44">
        <v>10155</v>
      </c>
      <c r="AQ40" s="44">
        <v>8686</v>
      </c>
      <c r="AR40" s="45">
        <v>8618</v>
      </c>
      <c r="AS40" s="45">
        <v>9886</v>
      </c>
      <c r="AT40" s="45">
        <v>10411</v>
      </c>
      <c r="AU40" s="45">
        <v>11090</v>
      </c>
      <c r="AV40" s="45">
        <v>11022</v>
      </c>
    </row>
    <row r="41" spans="1:48">
      <c r="A41" s="34" t="s">
        <v>187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49"/>
      <c r="V41" s="36"/>
      <c r="W41" s="36"/>
      <c r="X41" s="36"/>
      <c r="Y41" s="36" t="s">
        <v>149</v>
      </c>
      <c r="Z41" s="36" t="s">
        <v>149</v>
      </c>
      <c r="AA41" s="36">
        <v>220</v>
      </c>
      <c r="AB41" s="36">
        <v>733</v>
      </c>
      <c r="AC41" s="36">
        <v>1256</v>
      </c>
      <c r="AD41" s="36">
        <v>1751</v>
      </c>
      <c r="AE41" s="37">
        <v>2064</v>
      </c>
      <c r="AF41" s="37">
        <v>2159</v>
      </c>
      <c r="AG41" s="37">
        <v>2974</v>
      </c>
      <c r="AH41" s="37">
        <v>2690</v>
      </c>
      <c r="AI41" s="37">
        <v>3722</v>
      </c>
      <c r="AJ41" s="37">
        <v>4127</v>
      </c>
      <c r="AK41" s="37">
        <v>8030</v>
      </c>
      <c r="AL41" s="36">
        <v>10097</v>
      </c>
      <c r="AM41" s="21">
        <v>12674</v>
      </c>
      <c r="AN41" s="43">
        <v>15043</v>
      </c>
      <c r="AO41" s="44">
        <v>15048</v>
      </c>
      <c r="AP41" s="44">
        <v>15037</v>
      </c>
      <c r="AQ41" s="44">
        <v>15106</v>
      </c>
      <c r="AR41" s="45">
        <v>15636</v>
      </c>
      <c r="AS41" s="45">
        <v>16831</v>
      </c>
      <c r="AT41" s="45">
        <v>17329</v>
      </c>
      <c r="AU41" s="45">
        <v>17959</v>
      </c>
      <c r="AV41" s="45">
        <v>17925</v>
      </c>
    </row>
    <row r="42" spans="1:48" s="57" customFormat="1">
      <c r="A42" s="34" t="s">
        <v>196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49"/>
      <c r="V42" s="36"/>
      <c r="W42" s="36"/>
      <c r="X42" s="36"/>
      <c r="Y42" s="36" t="s">
        <v>149</v>
      </c>
      <c r="Z42" s="36" t="s">
        <v>149</v>
      </c>
      <c r="AA42" s="36">
        <v>409</v>
      </c>
      <c r="AB42" s="36">
        <v>762</v>
      </c>
      <c r="AC42" s="36">
        <v>1438</v>
      </c>
      <c r="AD42" s="36">
        <v>1973</v>
      </c>
      <c r="AE42" s="37">
        <v>2119</v>
      </c>
      <c r="AF42" s="49" t="s">
        <v>149</v>
      </c>
      <c r="AG42" s="49" t="s">
        <v>149</v>
      </c>
      <c r="AH42" s="49" t="s">
        <v>149</v>
      </c>
      <c r="AI42" s="49" t="s">
        <v>149</v>
      </c>
      <c r="AJ42" s="36" t="s">
        <v>149</v>
      </c>
      <c r="AK42" s="36" t="s">
        <v>149</v>
      </c>
      <c r="AL42" s="61" t="s">
        <v>149</v>
      </c>
      <c r="AM42" s="21" t="s">
        <v>149</v>
      </c>
      <c r="AN42" s="43" t="s">
        <v>149</v>
      </c>
      <c r="AO42" s="44" t="s">
        <v>149</v>
      </c>
      <c r="AP42" s="44" t="s">
        <v>149</v>
      </c>
      <c r="AQ42" s="44">
        <v>1970</v>
      </c>
      <c r="AR42" s="45">
        <v>2162</v>
      </c>
      <c r="AS42" s="45">
        <v>2377</v>
      </c>
      <c r="AT42" s="45">
        <v>2610</v>
      </c>
      <c r="AU42" s="45">
        <v>3135</v>
      </c>
      <c r="AV42" s="45">
        <v>3151</v>
      </c>
    </row>
    <row r="43" spans="1:48">
      <c r="A43" s="34" t="s">
        <v>197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49"/>
      <c r="V43" s="36"/>
      <c r="W43" s="36"/>
      <c r="X43" s="36"/>
      <c r="Y43" s="36" t="s">
        <v>149</v>
      </c>
      <c r="Z43" s="36" t="s">
        <v>149</v>
      </c>
      <c r="AA43" s="36" t="s">
        <v>149</v>
      </c>
      <c r="AB43" s="36">
        <v>36</v>
      </c>
      <c r="AC43" s="36">
        <v>45</v>
      </c>
      <c r="AD43" s="36">
        <v>75</v>
      </c>
      <c r="AE43" s="37">
        <v>69</v>
      </c>
      <c r="AF43" s="37">
        <v>101</v>
      </c>
      <c r="AG43" s="37">
        <v>125</v>
      </c>
      <c r="AH43" s="37">
        <v>100</v>
      </c>
      <c r="AI43" s="37">
        <v>120</v>
      </c>
      <c r="AJ43" s="37">
        <v>95</v>
      </c>
      <c r="AK43" s="37">
        <v>1174</v>
      </c>
      <c r="AL43" s="37">
        <v>213</v>
      </c>
      <c r="AM43" s="21">
        <v>200</v>
      </c>
      <c r="AN43" s="43">
        <v>281</v>
      </c>
      <c r="AO43" s="44">
        <v>284</v>
      </c>
      <c r="AP43" s="44">
        <v>339</v>
      </c>
      <c r="AQ43" s="44">
        <v>272</v>
      </c>
      <c r="AR43" s="45">
        <v>301</v>
      </c>
      <c r="AS43" s="45">
        <v>331</v>
      </c>
      <c r="AT43" s="45">
        <v>399</v>
      </c>
      <c r="AU43" s="45">
        <v>400</v>
      </c>
      <c r="AV43" s="45">
        <v>386</v>
      </c>
    </row>
    <row r="44" spans="1:48" s="26" customFormat="1">
      <c r="A44" s="48" t="s">
        <v>198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49"/>
      <c r="V44" s="49"/>
      <c r="W44" s="49"/>
      <c r="X44" s="49"/>
      <c r="Y44" s="49" t="s">
        <v>149</v>
      </c>
      <c r="Z44" s="49">
        <v>71</v>
      </c>
      <c r="AA44" s="49">
        <v>695</v>
      </c>
      <c r="AB44" s="49">
        <v>1668</v>
      </c>
      <c r="AC44" s="49">
        <v>2941</v>
      </c>
      <c r="AD44" s="49">
        <v>4133</v>
      </c>
      <c r="AE44" s="49">
        <f>SUM(AE40:AE43)</f>
        <v>4614</v>
      </c>
      <c r="AF44" s="49">
        <f>SUM(AF40:AF43)</f>
        <v>4666</v>
      </c>
      <c r="AG44" s="49">
        <f>SUM(AG40:AG43)</f>
        <v>5615</v>
      </c>
      <c r="AH44" s="49">
        <f>SUM(AH40:AH43)</f>
        <v>5143</v>
      </c>
      <c r="AI44" s="49">
        <f>SUM(AI40:AI43)</f>
        <v>5569</v>
      </c>
      <c r="AJ44" s="52">
        <v>7638</v>
      </c>
      <c r="AK44" s="52">
        <v>13171</v>
      </c>
      <c r="AL44" s="49">
        <v>16666</v>
      </c>
      <c r="AM44" s="53">
        <v>20229</v>
      </c>
      <c r="AN44" s="53">
        <f>SUM(AN40:AN43)</f>
        <v>25282</v>
      </c>
      <c r="AO44" s="55">
        <f>SUM(AO40:AO43)</f>
        <v>25290</v>
      </c>
      <c r="AP44" s="55">
        <f>SUM(AP40:AP43)</f>
        <v>25531</v>
      </c>
      <c r="AQ44" s="55">
        <f>SUM(AQ40:AQ43)</f>
        <v>26034</v>
      </c>
      <c r="AR44" s="55">
        <v>26717</v>
      </c>
      <c r="AS44" s="55">
        <v>29425</v>
      </c>
      <c r="AT44" s="55">
        <v>30749</v>
      </c>
      <c r="AU44" s="55">
        <v>32584</v>
      </c>
      <c r="AV44" s="55">
        <v>32484</v>
      </c>
    </row>
    <row r="45" spans="1:48" s="26" customFormat="1" ht="17.25" customHeight="1">
      <c r="A45" s="48" t="s">
        <v>199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63"/>
      <c r="V45" s="63"/>
      <c r="W45" s="63"/>
      <c r="X45" s="63"/>
      <c r="Y45" s="63" t="s">
        <v>149</v>
      </c>
      <c r="Z45" s="63" t="s">
        <v>149</v>
      </c>
      <c r="AA45" s="63" t="s">
        <v>149</v>
      </c>
      <c r="AB45" s="63" t="s">
        <v>149</v>
      </c>
      <c r="AC45" s="63" t="s">
        <v>149</v>
      </c>
      <c r="AD45" s="63" t="s">
        <v>149</v>
      </c>
      <c r="AE45" s="63" t="s">
        <v>149</v>
      </c>
      <c r="AF45" s="63" t="s">
        <v>149</v>
      </c>
      <c r="AG45" s="63" t="s">
        <v>149</v>
      </c>
      <c r="AH45" s="63" t="s">
        <v>149</v>
      </c>
      <c r="AI45" s="63" t="s">
        <v>149</v>
      </c>
      <c r="AJ45" s="63" t="s">
        <v>149</v>
      </c>
      <c r="AK45" s="63" t="s">
        <v>149</v>
      </c>
      <c r="AL45" s="49">
        <v>17</v>
      </c>
      <c r="AM45" s="43">
        <v>17</v>
      </c>
      <c r="AN45" s="53">
        <v>116</v>
      </c>
      <c r="AO45" s="55">
        <v>256</v>
      </c>
      <c r="AP45" s="55">
        <v>215</v>
      </c>
      <c r="AQ45" s="55">
        <v>196</v>
      </c>
      <c r="AR45" s="55">
        <v>528</v>
      </c>
      <c r="AS45" s="55">
        <v>714</v>
      </c>
      <c r="AT45" s="55">
        <v>713</v>
      </c>
      <c r="AU45" s="55">
        <v>526</v>
      </c>
      <c r="AV45" s="55">
        <v>1011</v>
      </c>
    </row>
    <row r="46" spans="1:48" ht="13.15" customHeight="1">
      <c r="A46" s="64" t="s">
        <v>200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37"/>
      <c r="S46" s="65"/>
      <c r="T46" s="34"/>
      <c r="U46" s="63"/>
      <c r="V46" s="63"/>
      <c r="W46" s="63"/>
      <c r="X46" s="63"/>
      <c r="Y46" s="63" t="s">
        <v>149</v>
      </c>
      <c r="Z46" s="63" t="s">
        <v>149</v>
      </c>
      <c r="AA46" s="63" t="s">
        <v>149</v>
      </c>
      <c r="AB46" s="63" t="s">
        <v>149</v>
      </c>
      <c r="AC46" s="63" t="s">
        <v>149</v>
      </c>
      <c r="AD46" s="63" t="s">
        <v>149</v>
      </c>
      <c r="AE46" s="63" t="s">
        <v>149</v>
      </c>
      <c r="AF46" s="63" t="s">
        <v>149</v>
      </c>
      <c r="AG46" s="63" t="s">
        <v>149</v>
      </c>
      <c r="AH46" s="63" t="s">
        <v>149</v>
      </c>
      <c r="AI46" s="63" t="s">
        <v>149</v>
      </c>
      <c r="AJ46" s="63" t="s">
        <v>149</v>
      </c>
      <c r="AK46" s="63" t="s">
        <v>149</v>
      </c>
      <c r="AL46" s="49">
        <v>1192</v>
      </c>
      <c r="AM46" s="43">
        <v>1155</v>
      </c>
      <c r="AN46" s="53">
        <v>1155</v>
      </c>
      <c r="AO46" s="55">
        <v>1435</v>
      </c>
      <c r="AP46" s="55">
        <v>351</v>
      </c>
      <c r="AQ46" s="55">
        <v>950</v>
      </c>
      <c r="AR46" s="55">
        <v>331</v>
      </c>
      <c r="AS46" s="55">
        <v>353</v>
      </c>
      <c r="AT46" s="55">
        <v>998</v>
      </c>
      <c r="AU46" s="55">
        <v>852</v>
      </c>
      <c r="AV46" s="55">
        <v>1334</v>
      </c>
    </row>
    <row r="47" spans="1:48" ht="12.75" customHeight="1">
      <c r="A47" s="64" t="s">
        <v>201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63"/>
      <c r="V47" s="63"/>
      <c r="W47" s="63"/>
      <c r="X47" s="63"/>
      <c r="Y47" s="63" t="s">
        <v>149</v>
      </c>
      <c r="Z47" s="63" t="s">
        <v>149</v>
      </c>
      <c r="AA47" s="63" t="s">
        <v>149</v>
      </c>
      <c r="AB47" s="63" t="s">
        <v>149</v>
      </c>
      <c r="AC47" s="63" t="s">
        <v>149</v>
      </c>
      <c r="AD47" s="63" t="s">
        <v>149</v>
      </c>
      <c r="AE47" s="63" t="s">
        <v>149</v>
      </c>
      <c r="AF47" s="63" t="s">
        <v>149</v>
      </c>
      <c r="AG47" s="63" t="s">
        <v>149</v>
      </c>
      <c r="AH47" s="63" t="s">
        <v>149</v>
      </c>
      <c r="AI47" s="63" t="s">
        <v>149</v>
      </c>
      <c r="AJ47" s="63" t="s">
        <v>149</v>
      </c>
      <c r="AK47" s="63" t="s">
        <v>149</v>
      </c>
      <c r="AL47" s="49">
        <v>203</v>
      </c>
      <c r="AM47" s="43">
        <v>203</v>
      </c>
      <c r="AN47" s="53">
        <v>298</v>
      </c>
      <c r="AO47" s="55">
        <v>465</v>
      </c>
      <c r="AP47" s="55">
        <v>546</v>
      </c>
      <c r="AQ47" s="55">
        <v>576</v>
      </c>
      <c r="AR47" s="55">
        <v>410</v>
      </c>
      <c r="AS47" s="55">
        <v>1136</v>
      </c>
      <c r="AT47" s="55">
        <v>1124</v>
      </c>
      <c r="AU47" s="55">
        <v>888</v>
      </c>
      <c r="AV47" s="55">
        <v>971</v>
      </c>
    </row>
    <row r="48" spans="1:48">
      <c r="A48" s="48" t="s">
        <v>202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8"/>
      <c r="T48" s="28"/>
      <c r="U48" s="66"/>
      <c r="V48" s="66"/>
      <c r="W48" s="66"/>
      <c r="X48" s="66"/>
      <c r="Y48" s="66" t="s">
        <v>149</v>
      </c>
      <c r="Z48" s="66" t="s">
        <v>149</v>
      </c>
      <c r="AA48" s="66" t="s">
        <v>149</v>
      </c>
      <c r="AB48" s="66" t="s">
        <v>149</v>
      </c>
      <c r="AC48" s="66" t="s">
        <v>149</v>
      </c>
      <c r="AD48" s="66" t="s">
        <v>149</v>
      </c>
      <c r="AE48" s="66" t="s">
        <v>149</v>
      </c>
      <c r="AF48" s="66" t="s">
        <v>149</v>
      </c>
      <c r="AG48" s="66" t="s">
        <v>149</v>
      </c>
      <c r="AH48" s="66" t="s">
        <v>149</v>
      </c>
      <c r="AI48" s="66" t="s">
        <v>149</v>
      </c>
      <c r="AJ48" s="66" t="s">
        <v>149</v>
      </c>
      <c r="AK48" s="66" t="s">
        <v>149</v>
      </c>
      <c r="AL48" s="63">
        <v>60</v>
      </c>
      <c r="AM48" s="43">
        <v>65</v>
      </c>
      <c r="AN48" s="53">
        <v>60</v>
      </c>
      <c r="AO48" s="55">
        <v>241</v>
      </c>
      <c r="AP48" s="55">
        <v>295</v>
      </c>
      <c r="AQ48" s="55">
        <v>415</v>
      </c>
      <c r="AR48" s="55">
        <v>468</v>
      </c>
      <c r="AS48" s="55">
        <v>630</v>
      </c>
      <c r="AT48" s="55">
        <v>748</v>
      </c>
      <c r="AU48" s="55">
        <v>733</v>
      </c>
      <c r="AV48" s="55">
        <v>924</v>
      </c>
    </row>
    <row r="49" spans="1:48" ht="12.75" customHeight="1">
      <c r="A49" s="67" t="s">
        <v>203</v>
      </c>
      <c r="B49" s="34"/>
      <c r="C49" s="34"/>
      <c r="D49" s="34"/>
      <c r="E49" s="34"/>
      <c r="F49" s="35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68"/>
      <c r="AP49" s="55"/>
      <c r="AQ49" s="55">
        <v>170</v>
      </c>
      <c r="AR49" s="55">
        <v>220</v>
      </c>
      <c r="AS49" s="55">
        <v>286</v>
      </c>
      <c r="AT49" s="55">
        <v>377</v>
      </c>
      <c r="AU49" s="55">
        <v>355</v>
      </c>
      <c r="AV49" s="55">
        <v>267</v>
      </c>
    </row>
    <row r="50" spans="1:48">
      <c r="A50" s="69" t="s">
        <v>204</v>
      </c>
      <c r="B50" s="34"/>
      <c r="C50" s="34"/>
      <c r="D50" s="34"/>
      <c r="E50" s="34"/>
      <c r="F50" s="35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68"/>
      <c r="AP50" s="68"/>
      <c r="AQ50" s="70"/>
      <c r="AR50" s="71"/>
      <c r="AS50" s="71"/>
      <c r="AT50" s="60"/>
      <c r="AU50" s="60"/>
      <c r="AV50" s="60">
        <v>75</v>
      </c>
    </row>
    <row r="51" spans="1:48">
      <c r="A51" s="69" t="s">
        <v>205</v>
      </c>
      <c r="B51" s="34"/>
      <c r="C51" s="34"/>
      <c r="D51" s="34"/>
      <c r="E51" s="34"/>
      <c r="F51" s="35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68"/>
      <c r="AP51" s="68"/>
      <c r="AQ51" s="70"/>
      <c r="AR51" s="71"/>
      <c r="AS51" s="71"/>
      <c r="AT51" s="60"/>
      <c r="AU51" s="60"/>
      <c r="AV51" s="60">
        <v>0</v>
      </c>
    </row>
    <row r="52" spans="1:48">
      <c r="A52" s="48" t="s">
        <v>206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7"/>
      <c r="M52" s="37"/>
      <c r="N52" s="37"/>
      <c r="O52" s="37"/>
      <c r="P52" s="37"/>
      <c r="Q52" s="37"/>
      <c r="R52" s="37"/>
      <c r="S52" s="37"/>
      <c r="T52" s="38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3"/>
      <c r="AM52" s="43" t="s">
        <v>149</v>
      </c>
      <c r="AN52" s="43">
        <v>2472</v>
      </c>
      <c r="AO52" s="201"/>
      <c r="AP52" s="201"/>
      <c r="AQ52" s="201"/>
      <c r="AR52" s="201"/>
      <c r="AS52" s="72"/>
      <c r="AT52" s="72"/>
      <c r="AU52" s="60"/>
      <c r="AV52" s="60"/>
    </row>
    <row r="53" spans="1:48">
      <c r="A53" s="73" t="s">
        <v>207</v>
      </c>
      <c r="B53" s="34"/>
      <c r="C53" s="34"/>
      <c r="D53" s="34"/>
      <c r="E53" s="34"/>
      <c r="F53" s="35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202">
        <v>1944</v>
      </c>
      <c r="AP53" s="202">
        <v>2522</v>
      </c>
      <c r="AQ53" s="44">
        <v>913</v>
      </c>
      <c r="AR53" s="45">
        <v>699</v>
      </c>
      <c r="AS53" s="45">
        <v>913</v>
      </c>
      <c r="AT53" s="45">
        <v>1181</v>
      </c>
      <c r="AU53" s="45">
        <v>2687</v>
      </c>
      <c r="AV53" s="45">
        <v>1062</v>
      </c>
    </row>
    <row r="54" spans="1:48">
      <c r="A54" s="73" t="s">
        <v>208</v>
      </c>
      <c r="B54" s="34"/>
      <c r="C54" s="34"/>
      <c r="D54" s="34"/>
      <c r="E54" s="34"/>
      <c r="F54" s="35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202"/>
      <c r="AP54" s="202"/>
      <c r="AQ54" s="44">
        <v>993</v>
      </c>
      <c r="AR54" s="45">
        <v>886</v>
      </c>
      <c r="AS54" s="45">
        <v>1032</v>
      </c>
      <c r="AT54" s="45">
        <v>1818</v>
      </c>
      <c r="AU54" s="45">
        <v>3667</v>
      </c>
      <c r="AV54" s="45">
        <v>3025</v>
      </c>
    </row>
    <row r="55" spans="1:48">
      <c r="A55" s="73" t="s">
        <v>209</v>
      </c>
      <c r="B55" s="34"/>
      <c r="C55" s="34"/>
      <c r="D55" s="34"/>
      <c r="E55" s="34"/>
      <c r="F55" s="35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202"/>
      <c r="AP55" s="202"/>
      <c r="AQ55" s="44">
        <v>255</v>
      </c>
      <c r="AR55" s="45">
        <v>311</v>
      </c>
      <c r="AS55" s="45">
        <v>255</v>
      </c>
      <c r="AT55" s="45">
        <v>372</v>
      </c>
      <c r="AU55" s="45">
        <v>333</v>
      </c>
      <c r="AV55" s="45">
        <v>292</v>
      </c>
    </row>
    <row r="56" spans="1:48">
      <c r="A56" s="73" t="s">
        <v>210</v>
      </c>
      <c r="B56" s="36"/>
      <c r="C56" s="36"/>
      <c r="D56" s="41"/>
      <c r="E56" s="41"/>
      <c r="F56" s="41"/>
      <c r="G56" s="41"/>
      <c r="H56" s="41"/>
      <c r="I56" s="41"/>
      <c r="J56" s="41"/>
      <c r="K56" s="36"/>
      <c r="L56" s="37"/>
      <c r="M56" s="37"/>
      <c r="N56" s="37"/>
      <c r="O56" s="37"/>
      <c r="P56" s="37"/>
      <c r="Q56" s="37"/>
      <c r="R56" s="37"/>
      <c r="S56" s="36"/>
      <c r="T56" s="43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202"/>
      <c r="AP56" s="202"/>
      <c r="AQ56" s="44">
        <v>296</v>
      </c>
      <c r="AR56" s="45">
        <v>478</v>
      </c>
      <c r="AS56" s="45">
        <v>478</v>
      </c>
      <c r="AT56" s="45">
        <v>564</v>
      </c>
      <c r="AU56" s="45">
        <v>615</v>
      </c>
      <c r="AV56" s="45">
        <v>501</v>
      </c>
    </row>
    <row r="57" spans="1:48">
      <c r="A57" s="73" t="s">
        <v>211</v>
      </c>
      <c r="B57" s="36"/>
      <c r="C57" s="36"/>
      <c r="D57" s="41"/>
      <c r="E57" s="41"/>
      <c r="F57" s="41"/>
      <c r="G57" s="41"/>
      <c r="H57" s="41"/>
      <c r="I57" s="41"/>
      <c r="J57" s="41"/>
      <c r="K57" s="36"/>
      <c r="L57" s="37"/>
      <c r="M57" s="37"/>
      <c r="N57" s="37"/>
      <c r="O57" s="37"/>
      <c r="P57" s="37"/>
      <c r="Q57" s="37"/>
      <c r="R57" s="37"/>
      <c r="S57" s="36"/>
      <c r="T57" s="43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202"/>
      <c r="AP57" s="202"/>
      <c r="AQ57" s="44">
        <v>501</v>
      </c>
      <c r="AR57" s="45">
        <v>501</v>
      </c>
      <c r="AS57" s="45">
        <v>590</v>
      </c>
      <c r="AT57" s="45">
        <v>1742</v>
      </c>
      <c r="AU57" s="45">
        <v>2345</v>
      </c>
      <c r="AV57" s="45">
        <v>3658</v>
      </c>
    </row>
    <row r="58" spans="1:48">
      <c r="A58" s="73" t="s">
        <v>212</v>
      </c>
      <c r="B58" s="36"/>
      <c r="C58" s="36"/>
      <c r="D58" s="41"/>
      <c r="E58" s="41"/>
      <c r="F58" s="41"/>
      <c r="G58" s="41"/>
      <c r="H58" s="41"/>
      <c r="I58" s="41"/>
      <c r="J58" s="41"/>
      <c r="K58" s="36"/>
      <c r="L58" s="37"/>
      <c r="M58" s="37"/>
      <c r="N58" s="37"/>
      <c r="O58" s="37"/>
      <c r="P58" s="37"/>
      <c r="Q58" s="37"/>
      <c r="R58" s="37"/>
      <c r="S58" s="36"/>
      <c r="T58" s="43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74"/>
      <c r="AP58" s="74"/>
      <c r="AQ58" s="75"/>
      <c r="AR58" s="60"/>
      <c r="AS58" s="60"/>
      <c r="AT58" s="60">
        <v>44</v>
      </c>
      <c r="AU58" s="60">
        <v>88</v>
      </c>
      <c r="AV58" s="60">
        <v>118</v>
      </c>
    </row>
    <row r="59" spans="1:48" ht="12.75" customHeight="1">
      <c r="A59" s="203" t="s">
        <v>16</v>
      </c>
      <c r="B59" s="203"/>
      <c r="C59" s="36"/>
      <c r="D59" s="41"/>
      <c r="E59" s="41"/>
      <c r="F59" s="41"/>
      <c r="G59" s="41"/>
      <c r="H59" s="41"/>
      <c r="I59" s="41"/>
      <c r="J59" s="41"/>
      <c r="K59" s="36"/>
      <c r="L59" s="37"/>
      <c r="M59" s="37"/>
      <c r="N59" s="37"/>
      <c r="O59" s="37"/>
      <c r="P59" s="37"/>
      <c r="Q59" s="37"/>
      <c r="R59" s="37"/>
      <c r="S59" s="36"/>
      <c r="T59" s="43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70">
        <v>1944</v>
      </c>
      <c r="AP59" s="70">
        <v>2522</v>
      </c>
      <c r="AQ59" s="70">
        <f>SUM(AQ53:AQ57)</f>
        <v>2958</v>
      </c>
      <c r="AR59" s="71">
        <v>2875</v>
      </c>
      <c r="AS59" s="71">
        <v>3268</v>
      </c>
      <c r="AT59" s="71">
        <v>5721</v>
      </c>
      <c r="AU59" s="71">
        <v>9735</v>
      </c>
      <c r="AV59" s="71">
        <v>8656</v>
      </c>
    </row>
    <row r="60" spans="1:48">
      <c r="A60" s="48" t="s">
        <v>213</v>
      </c>
      <c r="B60" s="41"/>
      <c r="C60" s="41"/>
      <c r="D60" s="41"/>
      <c r="E60" s="41"/>
      <c r="F60" s="41"/>
      <c r="G60" s="41"/>
      <c r="H60" s="41"/>
      <c r="I60" s="41"/>
      <c r="J60" s="41"/>
      <c r="K60" s="36"/>
      <c r="L60" s="37"/>
      <c r="M60" s="37"/>
      <c r="N60" s="37"/>
      <c r="O60" s="37"/>
      <c r="P60" s="37"/>
      <c r="Q60" s="37"/>
      <c r="R60" s="37"/>
      <c r="S60" s="36"/>
      <c r="T60" s="43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3"/>
      <c r="AM60" s="43" t="s">
        <v>149</v>
      </c>
      <c r="AN60" s="43">
        <v>180</v>
      </c>
      <c r="AO60" s="70">
        <v>446</v>
      </c>
      <c r="AP60" s="70">
        <v>1565</v>
      </c>
      <c r="AQ60" s="70">
        <v>3166</v>
      </c>
      <c r="AR60" s="71">
        <v>2056</v>
      </c>
      <c r="AS60" s="71">
        <v>3091</v>
      </c>
      <c r="AT60" s="71">
        <v>3871</v>
      </c>
      <c r="AU60" s="71">
        <v>3323</v>
      </c>
      <c r="AV60" s="71">
        <v>4427</v>
      </c>
    </row>
    <row r="61" spans="1:48" s="57" customFormat="1" ht="14.25" customHeight="1">
      <c r="A61" s="48" t="s">
        <v>214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7"/>
      <c r="M61" s="37"/>
      <c r="N61" s="37"/>
      <c r="O61" s="37"/>
      <c r="P61" s="37"/>
      <c r="Q61" s="37"/>
      <c r="R61" s="37"/>
      <c r="S61" s="36"/>
      <c r="T61" s="43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3"/>
      <c r="AM61" s="43" t="s">
        <v>149</v>
      </c>
      <c r="AN61" s="43">
        <v>951</v>
      </c>
      <c r="AO61" s="70">
        <v>2461</v>
      </c>
      <c r="AP61" s="70">
        <v>1829</v>
      </c>
      <c r="AQ61" s="70">
        <v>2642</v>
      </c>
      <c r="AR61" s="71">
        <v>3991</v>
      </c>
      <c r="AS61" s="71"/>
      <c r="AT61" s="60"/>
      <c r="AU61" s="60"/>
      <c r="AV61" s="60"/>
    </row>
    <row r="62" spans="1:48" s="57" customFormat="1">
      <c r="A62" s="73" t="s">
        <v>207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74"/>
      <c r="AP62" s="74"/>
      <c r="AQ62" s="70"/>
      <c r="AR62" s="71"/>
      <c r="AS62" s="71">
        <v>471</v>
      </c>
      <c r="AT62" s="71">
        <v>1384</v>
      </c>
      <c r="AU62" s="71">
        <v>1040</v>
      </c>
      <c r="AV62" s="71">
        <v>2842</v>
      </c>
    </row>
    <row r="63" spans="1:48">
      <c r="A63" s="73" t="s">
        <v>208</v>
      </c>
      <c r="B63" s="34"/>
      <c r="C63" s="34"/>
      <c r="D63" s="34"/>
      <c r="E63" s="34"/>
      <c r="F63" s="35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74"/>
      <c r="AP63" s="74"/>
      <c r="AQ63" s="70"/>
      <c r="AR63" s="71"/>
      <c r="AS63" s="71">
        <v>1949</v>
      </c>
      <c r="AT63" s="71">
        <v>4204</v>
      </c>
      <c r="AU63" s="71">
        <v>3700</v>
      </c>
      <c r="AV63" s="71">
        <v>5210</v>
      </c>
    </row>
    <row r="64" spans="1:48">
      <c r="A64" s="73" t="s">
        <v>209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52"/>
      <c r="M64" s="52"/>
      <c r="N64" s="52"/>
      <c r="O64" s="52"/>
      <c r="P64" s="52"/>
      <c r="Q64" s="52"/>
      <c r="R64" s="49"/>
      <c r="S64" s="49"/>
      <c r="T64" s="53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74"/>
      <c r="AP64" s="74"/>
      <c r="AQ64" s="70"/>
      <c r="AR64" s="71"/>
      <c r="AS64" s="71">
        <v>256</v>
      </c>
      <c r="AT64" s="71">
        <v>340</v>
      </c>
      <c r="AU64" s="71">
        <v>286</v>
      </c>
      <c r="AV64" s="71">
        <v>350</v>
      </c>
    </row>
    <row r="65" spans="1:48">
      <c r="A65" s="73" t="s">
        <v>210</v>
      </c>
      <c r="B65" s="49"/>
      <c r="C65" s="36"/>
      <c r="D65" s="36"/>
      <c r="E65" s="36"/>
      <c r="F65" s="36"/>
      <c r="G65" s="36"/>
      <c r="H65" s="36"/>
      <c r="I65" s="36"/>
      <c r="J65" s="36"/>
      <c r="K65" s="36"/>
      <c r="L65" s="37"/>
      <c r="M65" s="37"/>
      <c r="N65" s="52"/>
      <c r="O65" s="52"/>
      <c r="P65" s="52"/>
      <c r="Q65" s="52"/>
      <c r="R65" s="36"/>
      <c r="S65" s="36"/>
      <c r="T65" s="58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74"/>
      <c r="AP65" s="74"/>
      <c r="AQ65" s="70"/>
      <c r="AR65" s="71"/>
      <c r="AS65" s="71">
        <v>191</v>
      </c>
      <c r="AT65" s="71">
        <v>191</v>
      </c>
      <c r="AU65" s="71">
        <v>191</v>
      </c>
      <c r="AV65" s="71">
        <v>237</v>
      </c>
    </row>
    <row r="66" spans="1:48" ht="12.75" customHeight="1">
      <c r="A66" s="73" t="s">
        <v>215</v>
      </c>
      <c r="B66" s="49"/>
      <c r="C66" s="36"/>
      <c r="D66" s="36"/>
      <c r="E66" s="36"/>
      <c r="F66" s="36"/>
      <c r="G66" s="36"/>
      <c r="H66" s="36"/>
      <c r="I66" s="36"/>
      <c r="J66" s="36"/>
      <c r="K66" s="36"/>
      <c r="L66" s="37"/>
      <c r="M66" s="37"/>
      <c r="N66" s="37"/>
      <c r="O66" s="37"/>
      <c r="P66" s="37"/>
      <c r="Q66" s="37"/>
      <c r="R66" s="37"/>
      <c r="S66" s="36"/>
      <c r="T66" s="43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74"/>
      <c r="AP66" s="74"/>
      <c r="AQ66" s="70"/>
      <c r="AR66" s="71"/>
      <c r="AS66" s="71">
        <v>1528</v>
      </c>
      <c r="AT66" s="71">
        <v>3894</v>
      </c>
      <c r="AU66" s="71">
        <v>3501</v>
      </c>
      <c r="AV66" s="71">
        <v>4935</v>
      </c>
    </row>
    <row r="67" spans="1:48" ht="12.75" customHeight="1">
      <c r="A67" s="73" t="s">
        <v>216</v>
      </c>
      <c r="B67" s="49"/>
      <c r="C67" s="36"/>
      <c r="D67" s="36"/>
      <c r="E67" s="36"/>
      <c r="F67" s="36"/>
      <c r="G67" s="36"/>
      <c r="H67" s="36"/>
      <c r="I67" s="36"/>
      <c r="J67" s="36"/>
      <c r="K67" s="36"/>
      <c r="L67" s="37"/>
      <c r="M67" s="37"/>
      <c r="N67" s="37"/>
      <c r="O67" s="37"/>
      <c r="P67" s="37"/>
      <c r="Q67" s="37"/>
      <c r="R67" s="37"/>
      <c r="S67" s="36"/>
      <c r="T67" s="43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74"/>
      <c r="AP67" s="74"/>
      <c r="AQ67" s="70"/>
      <c r="AR67" s="71"/>
      <c r="AS67" s="71"/>
      <c r="AT67" s="71">
        <v>100</v>
      </c>
      <c r="AU67" s="71">
        <v>194</v>
      </c>
      <c r="AV67" s="71">
        <v>299</v>
      </c>
    </row>
    <row r="68" spans="1:48">
      <c r="A68" s="73" t="s">
        <v>16</v>
      </c>
      <c r="B68" s="49"/>
      <c r="C68" s="36"/>
      <c r="D68" s="36"/>
      <c r="E68" s="36"/>
      <c r="F68" s="36"/>
      <c r="G68" s="36"/>
      <c r="H68" s="36"/>
      <c r="I68" s="36"/>
      <c r="J68" s="36"/>
      <c r="K68" s="36"/>
      <c r="L68" s="37"/>
      <c r="M68" s="37"/>
      <c r="N68" s="37"/>
      <c r="O68" s="37"/>
      <c r="P68" s="37"/>
      <c r="Q68" s="37"/>
      <c r="R68" s="37"/>
      <c r="S68" s="36"/>
      <c r="T68" s="43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74"/>
      <c r="AP68" s="74"/>
      <c r="AQ68" s="70"/>
      <c r="AR68" s="71"/>
      <c r="AS68" s="71">
        <v>4395</v>
      </c>
      <c r="AT68" s="71">
        <v>10113</v>
      </c>
      <c r="AU68" s="71">
        <v>8912</v>
      </c>
      <c r="AV68" s="71">
        <v>13873</v>
      </c>
    </row>
    <row r="69" spans="1:48">
      <c r="A69" s="76" t="s">
        <v>217</v>
      </c>
      <c r="B69" s="49"/>
      <c r="C69" s="36"/>
      <c r="D69" s="36"/>
      <c r="E69" s="36"/>
      <c r="F69" s="36"/>
      <c r="G69" s="36"/>
      <c r="H69" s="36"/>
      <c r="I69" s="36"/>
      <c r="J69" s="36"/>
      <c r="K69" s="36"/>
      <c r="L69" s="37"/>
      <c r="M69" s="37"/>
      <c r="N69" s="37"/>
      <c r="O69" s="37"/>
      <c r="P69" s="37"/>
      <c r="Q69" s="37"/>
      <c r="R69" s="37"/>
      <c r="S69" s="36"/>
      <c r="T69" s="43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74" t="s">
        <v>149</v>
      </c>
      <c r="AP69" s="74" t="s">
        <v>149</v>
      </c>
      <c r="AQ69" s="74" t="s">
        <v>149</v>
      </c>
      <c r="AR69" s="74" t="s">
        <v>149</v>
      </c>
      <c r="AS69" s="74"/>
      <c r="AT69" s="60"/>
      <c r="AU69" s="60"/>
      <c r="AV69" s="60"/>
    </row>
    <row r="70" spans="1:48" s="57" customFormat="1">
      <c r="A70" s="73" t="s">
        <v>218</v>
      </c>
      <c r="B70" s="49"/>
      <c r="C70" s="36"/>
      <c r="D70" s="36"/>
      <c r="E70" s="36"/>
      <c r="F70" s="36"/>
      <c r="G70" s="36"/>
      <c r="H70" s="36"/>
      <c r="I70" s="36"/>
      <c r="J70" s="36"/>
      <c r="K70" s="36"/>
      <c r="L70" s="37"/>
      <c r="M70" s="37"/>
      <c r="N70" s="37"/>
      <c r="O70" s="37"/>
      <c r="P70" s="37"/>
      <c r="Q70" s="37"/>
      <c r="R70" s="37"/>
      <c r="S70" s="36"/>
      <c r="T70" s="43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74"/>
      <c r="AP70" s="74"/>
      <c r="AQ70" s="74"/>
      <c r="AR70" s="74"/>
      <c r="AS70" s="74"/>
      <c r="AT70" s="60">
        <v>385</v>
      </c>
      <c r="AU70" s="60">
        <v>774</v>
      </c>
      <c r="AV70" s="60">
        <v>199</v>
      </c>
    </row>
    <row r="71" spans="1:48" ht="12.75" customHeight="1">
      <c r="A71" s="73" t="s">
        <v>219</v>
      </c>
      <c r="B71" s="49"/>
      <c r="C71" s="36"/>
      <c r="D71" s="36"/>
      <c r="E71" s="36"/>
      <c r="F71" s="36"/>
      <c r="G71" s="36"/>
      <c r="H71" s="36"/>
      <c r="I71" s="36"/>
      <c r="J71" s="36"/>
      <c r="K71" s="36"/>
      <c r="L71" s="37"/>
      <c r="M71" s="37"/>
      <c r="N71" s="37"/>
      <c r="O71" s="37"/>
      <c r="P71" s="37"/>
      <c r="Q71" s="37"/>
      <c r="R71" s="37"/>
      <c r="S71" s="36"/>
      <c r="T71" s="43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74"/>
      <c r="AP71" s="74"/>
      <c r="AQ71" s="74"/>
      <c r="AR71" s="74"/>
      <c r="AS71" s="74"/>
      <c r="AT71" s="60">
        <v>169</v>
      </c>
      <c r="AU71" s="60">
        <v>373</v>
      </c>
      <c r="AV71" s="60">
        <v>230</v>
      </c>
    </row>
    <row r="72" spans="1:48" ht="12.75" customHeight="1">
      <c r="A72" s="73" t="s">
        <v>220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52"/>
      <c r="M72" s="52"/>
      <c r="N72" s="52"/>
      <c r="O72" s="52"/>
      <c r="P72" s="52"/>
      <c r="Q72" s="37"/>
      <c r="R72" s="52"/>
      <c r="S72" s="49"/>
      <c r="T72" s="53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74"/>
      <c r="AP72" s="74"/>
      <c r="AQ72" s="74"/>
      <c r="AR72" s="74"/>
      <c r="AS72" s="74"/>
      <c r="AT72" s="60">
        <v>126</v>
      </c>
      <c r="AU72" s="60">
        <v>512</v>
      </c>
      <c r="AV72" s="60">
        <v>540</v>
      </c>
    </row>
    <row r="73" spans="1:48" ht="12.75" customHeight="1">
      <c r="A73" s="73" t="s">
        <v>16</v>
      </c>
      <c r="B73" s="49"/>
      <c r="C73" s="36"/>
      <c r="D73" s="36"/>
      <c r="E73" s="36"/>
      <c r="F73" s="36"/>
      <c r="G73" s="36"/>
      <c r="H73" s="36"/>
      <c r="I73" s="36"/>
      <c r="J73" s="36"/>
      <c r="K73" s="36"/>
      <c r="L73" s="37"/>
      <c r="M73" s="37"/>
      <c r="N73" s="36"/>
      <c r="O73" s="36"/>
      <c r="P73" s="36"/>
      <c r="Q73" s="36"/>
      <c r="R73" s="36"/>
      <c r="S73" s="36"/>
      <c r="T73" s="58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74"/>
      <c r="AP73" s="74"/>
      <c r="AQ73" s="70"/>
      <c r="AR73" s="71"/>
      <c r="AS73" s="71">
        <v>405</v>
      </c>
      <c r="AT73" s="71">
        <v>680</v>
      </c>
      <c r="AU73" s="71">
        <v>1659</v>
      </c>
      <c r="AV73" s="71">
        <v>969</v>
      </c>
    </row>
    <row r="74" spans="1:48">
      <c r="A74" s="77" t="s">
        <v>221</v>
      </c>
      <c r="B74" s="49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61"/>
      <c r="S74" s="36"/>
      <c r="T74" s="43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74" t="s">
        <v>149</v>
      </c>
      <c r="AP74" s="74" t="s">
        <v>149</v>
      </c>
      <c r="AQ74" s="74" t="s">
        <v>149</v>
      </c>
      <c r="AR74" s="74" t="s">
        <v>149</v>
      </c>
      <c r="AS74" s="71">
        <v>80</v>
      </c>
      <c r="AT74" s="71">
        <v>191</v>
      </c>
      <c r="AU74" s="71">
        <v>174</v>
      </c>
      <c r="AV74" s="71">
        <v>399</v>
      </c>
    </row>
    <row r="75" spans="1:48" ht="12.75" customHeight="1">
      <c r="A75" s="48" t="s">
        <v>222</v>
      </c>
      <c r="B75" s="49">
        <f t="shared" ref="B75:AN75" si="3">SUM(B18,B19,B28,B38,B44,B45,B47,B48,B52,B60,B61)</f>
        <v>21459</v>
      </c>
      <c r="C75" s="49">
        <f t="shared" si="3"/>
        <v>22765</v>
      </c>
      <c r="D75" s="49">
        <f t="shared" si="3"/>
        <v>21990</v>
      </c>
      <c r="E75" s="49">
        <f t="shared" si="3"/>
        <v>25403</v>
      </c>
      <c r="F75" s="49">
        <f t="shared" si="3"/>
        <v>31942</v>
      </c>
      <c r="G75" s="49">
        <f t="shared" si="3"/>
        <v>39863</v>
      </c>
      <c r="H75" s="49">
        <f t="shared" si="3"/>
        <v>38450</v>
      </c>
      <c r="I75" s="49">
        <f t="shared" si="3"/>
        <v>60296</v>
      </c>
      <c r="J75" s="49">
        <f t="shared" si="3"/>
        <v>52070</v>
      </c>
      <c r="K75" s="49">
        <f t="shared" si="3"/>
        <v>48229</v>
      </c>
      <c r="L75" s="49">
        <f t="shared" si="3"/>
        <v>55555</v>
      </c>
      <c r="M75" s="49">
        <f t="shared" si="3"/>
        <v>54355</v>
      </c>
      <c r="N75" s="49">
        <f t="shared" si="3"/>
        <v>78490</v>
      </c>
      <c r="O75" s="49">
        <f t="shared" si="3"/>
        <v>82967</v>
      </c>
      <c r="P75" s="49">
        <f t="shared" si="3"/>
        <v>94662</v>
      </c>
      <c r="Q75" s="49">
        <f t="shared" si="3"/>
        <v>102200</v>
      </c>
      <c r="R75" s="49">
        <f t="shared" si="3"/>
        <v>123462</v>
      </c>
      <c r="S75" s="49">
        <f t="shared" si="3"/>
        <v>155649</v>
      </c>
      <c r="T75" s="49">
        <f t="shared" si="3"/>
        <v>148374</v>
      </c>
      <c r="U75" s="49">
        <f t="shared" si="3"/>
        <v>139916</v>
      </c>
      <c r="V75" s="49">
        <f t="shared" si="3"/>
        <v>131574</v>
      </c>
      <c r="W75" s="49">
        <f t="shared" si="3"/>
        <v>101092</v>
      </c>
      <c r="X75" s="49">
        <f t="shared" si="3"/>
        <v>106887</v>
      </c>
      <c r="Y75" s="49">
        <f t="shared" si="3"/>
        <v>100390</v>
      </c>
      <c r="Z75" s="49">
        <f t="shared" si="3"/>
        <v>128314</v>
      </c>
      <c r="AA75" s="49">
        <f t="shared" si="3"/>
        <v>134837</v>
      </c>
      <c r="AB75" s="49">
        <f t="shared" si="3"/>
        <v>153935</v>
      </c>
      <c r="AC75" s="49">
        <f t="shared" si="3"/>
        <v>152691</v>
      </c>
      <c r="AD75" s="49">
        <f t="shared" si="3"/>
        <v>152522</v>
      </c>
      <c r="AE75" s="49">
        <f t="shared" si="3"/>
        <v>136000</v>
      </c>
      <c r="AF75" s="49">
        <f t="shared" si="3"/>
        <v>142877</v>
      </c>
      <c r="AG75" s="49">
        <f t="shared" si="3"/>
        <v>173175</v>
      </c>
      <c r="AH75" s="49">
        <f t="shared" si="3"/>
        <v>159497</v>
      </c>
      <c r="AI75" s="49">
        <f t="shared" si="3"/>
        <v>203529</v>
      </c>
      <c r="AJ75" s="49">
        <f t="shared" si="3"/>
        <v>208956</v>
      </c>
      <c r="AK75" s="49">
        <f t="shared" si="3"/>
        <v>243557</v>
      </c>
      <c r="AL75" s="49">
        <f t="shared" si="3"/>
        <v>174117</v>
      </c>
      <c r="AM75" s="49">
        <f t="shared" si="3"/>
        <v>436409</v>
      </c>
      <c r="AN75" s="49">
        <f t="shared" si="3"/>
        <v>676892</v>
      </c>
      <c r="AO75" s="55">
        <v>480891</v>
      </c>
      <c r="AP75" s="55">
        <v>374647</v>
      </c>
      <c r="AQ75" s="55">
        <f>AQ61+AQ60+AQ59+AQ48+AQ47+AQ46+AQ45+AQ44+AQ38+AQ28+AQ19+AQ18+AQ49</f>
        <v>441461</v>
      </c>
      <c r="AR75" s="55">
        <v>453092</v>
      </c>
      <c r="AS75" s="55">
        <v>486623</v>
      </c>
      <c r="AT75" s="55">
        <v>538184</v>
      </c>
      <c r="AU75" s="55">
        <v>546279</v>
      </c>
      <c r="AV75" s="55">
        <v>556797</v>
      </c>
    </row>
    <row r="76" spans="1:48" ht="15">
      <c r="A76" s="78" t="s">
        <v>223</v>
      </c>
      <c r="B76" s="200" t="s">
        <v>224</v>
      </c>
      <c r="C76" s="200"/>
      <c r="D76" s="200"/>
      <c r="E76" s="79"/>
      <c r="F76" s="79"/>
      <c r="G76" s="79"/>
      <c r="H76" s="79"/>
      <c r="I76" s="79"/>
      <c r="J76" s="79"/>
      <c r="K76" s="80"/>
      <c r="L76" s="80"/>
      <c r="M76" s="80"/>
      <c r="N76" s="80"/>
      <c r="O76" s="80"/>
    </row>
    <row r="77" spans="1:48" ht="15.75">
      <c r="A77" s="81" t="s">
        <v>225</v>
      </c>
      <c r="B77" s="200" t="s">
        <v>226</v>
      </c>
      <c r="C77" s="200"/>
      <c r="D77" s="200"/>
      <c r="E77" s="82"/>
      <c r="F77" s="82"/>
      <c r="G77" s="82"/>
      <c r="H77" s="82"/>
      <c r="I77" s="83"/>
      <c r="J77" s="83"/>
      <c r="K77" s="83"/>
      <c r="L77" s="83"/>
      <c r="M77" s="83"/>
      <c r="N77" s="83"/>
      <c r="O77" s="83"/>
    </row>
    <row r="78" spans="1:48" ht="15.75">
      <c r="A78" s="81" t="s">
        <v>227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</row>
    <row r="79" spans="1:48" ht="15.75">
      <c r="A79" s="84" t="s">
        <v>228</v>
      </c>
      <c r="B79" s="84"/>
      <c r="C79" s="84"/>
      <c r="D79" s="84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</row>
    <row r="80" spans="1:48" ht="15.75">
      <c r="A80" s="2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</row>
  </sheetData>
  <mergeCells count="12">
    <mergeCell ref="B77:D77"/>
    <mergeCell ref="AO29:AR29"/>
    <mergeCell ref="AO39:AR39"/>
    <mergeCell ref="AO52:AR52"/>
    <mergeCell ref="AO53:AO57"/>
    <mergeCell ref="AP53:AP57"/>
    <mergeCell ref="A59:B59"/>
    <mergeCell ref="A2:A3"/>
    <mergeCell ref="B2:AN2"/>
    <mergeCell ref="AO4:AR4"/>
    <mergeCell ref="AO2:AV2"/>
    <mergeCell ref="B76:D76"/>
  </mergeCells>
  <printOptions horizontalCentered="1" verticalCentered="1" gridLinesSet="0"/>
  <pageMargins left="1.62" right="1.6" top="1.1100000000000001" bottom="1.26" header="0.19" footer="0.19"/>
  <pageSetup paperSize="9" scale="50" orientation="landscape" horizontalDpi="4294967292" verticalDpi="180" r:id="rId1"/>
  <headerFooter alignWithMargins="0"/>
  <rowBreaks count="2" manualBreakCount="2">
    <brk id="44" max="16383" man="1"/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showGridLines="0" topLeftCell="A76" zoomScaleNormal="100" zoomScaleSheetLayoutView="190" workbookViewId="0">
      <selection activeCell="C87" sqref="A87:D92"/>
    </sheetView>
  </sheetViews>
  <sheetFormatPr defaultColWidth="8.88671875" defaultRowHeight="11.25"/>
  <cols>
    <col min="1" max="1" width="13.5546875" style="94" customWidth="1"/>
    <col min="2" max="2" width="16.88671875" style="94" customWidth="1"/>
    <col min="3" max="3" width="17" style="94" customWidth="1"/>
    <col min="4" max="4" width="19.88671875" style="94" customWidth="1"/>
    <col min="5" max="5" width="14.88671875" style="94" customWidth="1"/>
    <col min="6" max="16384" width="8.88671875" style="94"/>
  </cols>
  <sheetData>
    <row r="1" spans="1:12" s="91" customFormat="1" ht="30" customHeight="1">
      <c r="A1" s="204" t="s">
        <v>243</v>
      </c>
      <c r="B1" s="204"/>
      <c r="C1" s="204"/>
      <c r="D1" s="204"/>
    </row>
    <row r="2" spans="1:12" ht="18" customHeight="1">
      <c r="A2" s="92" t="s">
        <v>233</v>
      </c>
      <c r="B2" s="92" t="s">
        <v>234</v>
      </c>
      <c r="C2" s="92" t="s">
        <v>235</v>
      </c>
      <c r="D2" s="92" t="s">
        <v>236</v>
      </c>
      <c r="E2" s="93"/>
      <c r="F2" s="93"/>
      <c r="G2" s="93"/>
      <c r="H2" s="93"/>
      <c r="I2" s="93"/>
      <c r="J2" s="93"/>
      <c r="K2" s="93"/>
      <c r="L2" s="93"/>
    </row>
    <row r="3" spans="1:12" ht="18" customHeight="1">
      <c r="A3" s="92">
        <v>1933</v>
      </c>
      <c r="B3" s="92">
        <v>33</v>
      </c>
      <c r="C3" s="92">
        <v>19</v>
      </c>
      <c r="D3" s="92">
        <v>57.575757575757578</v>
      </c>
      <c r="E3" s="93"/>
      <c r="F3" s="93"/>
      <c r="G3" s="93"/>
      <c r="H3" s="93"/>
      <c r="I3" s="93"/>
      <c r="J3" s="93"/>
      <c r="K3" s="93"/>
      <c r="L3" s="93"/>
    </row>
    <row r="4" spans="1:12" ht="18" customHeight="1">
      <c r="A4" s="92">
        <v>1934</v>
      </c>
      <c r="B4" s="92">
        <v>26</v>
      </c>
      <c r="C4" s="92">
        <v>15</v>
      </c>
      <c r="D4" s="92">
        <v>57.692307692307686</v>
      </c>
      <c r="E4" s="93"/>
      <c r="F4" s="93"/>
      <c r="G4" s="93"/>
      <c r="H4" s="93"/>
      <c r="I4" s="93"/>
      <c r="J4" s="93"/>
      <c r="K4" s="93"/>
      <c r="L4" s="93"/>
    </row>
    <row r="5" spans="1:12" ht="18" customHeight="1">
      <c r="A5" s="92">
        <v>1935</v>
      </c>
      <c r="B5" s="92">
        <v>35</v>
      </c>
      <c r="C5" s="92">
        <v>24</v>
      </c>
      <c r="D5" s="92">
        <v>68.571428571428569</v>
      </c>
      <c r="E5" s="93"/>
      <c r="F5" s="93"/>
      <c r="G5" s="93"/>
      <c r="H5" s="93"/>
      <c r="I5" s="93"/>
      <c r="J5" s="93"/>
      <c r="K5" s="93"/>
      <c r="L5" s="93"/>
    </row>
    <row r="6" spans="1:12" ht="18" customHeight="1">
      <c r="A6" s="92">
        <v>1936</v>
      </c>
      <c r="B6" s="92">
        <v>36</v>
      </c>
      <c r="C6" s="92">
        <v>22</v>
      </c>
      <c r="D6" s="92">
        <v>61.111111111111114</v>
      </c>
      <c r="E6" s="93"/>
      <c r="F6" s="93"/>
      <c r="G6" s="93"/>
      <c r="H6" s="93"/>
      <c r="I6" s="93"/>
      <c r="J6" s="93"/>
      <c r="K6" s="93"/>
      <c r="L6" s="93"/>
    </row>
    <row r="7" spans="1:12" ht="18" customHeight="1">
      <c r="A7" s="92">
        <v>1937</v>
      </c>
      <c r="B7" s="92">
        <v>50</v>
      </c>
      <c r="C7" s="92">
        <v>36</v>
      </c>
      <c r="D7" s="92">
        <v>72</v>
      </c>
      <c r="E7" s="93"/>
      <c r="F7" s="93"/>
      <c r="G7" s="93"/>
      <c r="H7" s="93"/>
      <c r="I7" s="93"/>
      <c r="J7" s="93"/>
      <c r="K7" s="93"/>
      <c r="L7" s="93"/>
    </row>
    <row r="8" spans="1:12" ht="18" customHeight="1">
      <c r="A8" s="92">
        <v>1938</v>
      </c>
      <c r="B8" s="92">
        <v>55</v>
      </c>
      <c r="C8" s="92">
        <v>29</v>
      </c>
      <c r="D8" s="92">
        <v>52.72727272727272</v>
      </c>
      <c r="E8" s="93"/>
      <c r="F8" s="93"/>
      <c r="G8" s="93"/>
      <c r="H8" s="93"/>
      <c r="I8" s="93"/>
      <c r="J8" s="93"/>
      <c r="K8" s="93"/>
      <c r="L8" s="93"/>
    </row>
    <row r="9" spans="1:12" ht="18" customHeight="1">
      <c r="A9" s="92">
        <v>1939</v>
      </c>
      <c r="B9" s="92">
        <v>55</v>
      </c>
      <c r="C9" s="92">
        <v>35</v>
      </c>
      <c r="D9" s="92">
        <v>63.636363636363633</v>
      </c>
      <c r="E9" s="93"/>
      <c r="F9" s="93"/>
      <c r="G9" s="93"/>
      <c r="H9" s="93"/>
      <c r="I9" s="93"/>
      <c r="J9" s="93"/>
      <c r="K9" s="93"/>
      <c r="L9" s="93"/>
    </row>
    <row r="10" spans="1:12" ht="18" customHeight="1">
      <c r="A10" s="92">
        <v>1940</v>
      </c>
      <c r="B10" s="92">
        <v>41</v>
      </c>
      <c r="C10" s="92">
        <v>29</v>
      </c>
      <c r="D10" s="92">
        <v>70.731707317073173</v>
      </c>
      <c r="E10" s="93"/>
      <c r="F10" s="93"/>
      <c r="G10" s="93"/>
      <c r="H10" s="93"/>
      <c r="I10" s="93"/>
      <c r="J10" s="93"/>
      <c r="K10" s="93"/>
      <c r="L10" s="93"/>
    </row>
    <row r="11" spans="1:12" ht="18" customHeight="1">
      <c r="A11" s="92">
        <v>1941</v>
      </c>
      <c r="B11" s="92">
        <v>54</v>
      </c>
      <c r="C11" s="92">
        <v>42</v>
      </c>
      <c r="D11" s="92">
        <v>77.777777777777786</v>
      </c>
      <c r="E11" s="93"/>
      <c r="F11" s="93"/>
      <c r="G11" s="93"/>
      <c r="H11" s="93"/>
      <c r="I11" s="93"/>
      <c r="J11" s="93"/>
      <c r="K11" s="93"/>
      <c r="L11" s="93"/>
    </row>
    <row r="12" spans="1:12" ht="18" customHeight="1">
      <c r="A12" s="92">
        <v>1942</v>
      </c>
      <c r="B12" s="92">
        <v>84</v>
      </c>
      <c r="C12" s="92">
        <v>55</v>
      </c>
      <c r="D12" s="92">
        <v>65.476190476190482</v>
      </c>
      <c r="E12" s="93"/>
      <c r="F12" s="93"/>
      <c r="G12" s="93"/>
      <c r="H12" s="93"/>
      <c r="I12" s="93"/>
      <c r="J12" s="93"/>
      <c r="K12" s="93"/>
      <c r="L12" s="93"/>
    </row>
    <row r="13" spans="1:12" ht="18" customHeight="1">
      <c r="A13" s="92">
        <v>1943</v>
      </c>
      <c r="B13" s="92">
        <v>133</v>
      </c>
      <c r="C13" s="92">
        <v>78</v>
      </c>
      <c r="D13" s="92">
        <v>58.646616541353382</v>
      </c>
      <c r="E13" s="93"/>
      <c r="F13" s="93"/>
      <c r="G13" s="93"/>
      <c r="H13" s="93"/>
      <c r="I13" s="93"/>
      <c r="J13" s="93"/>
      <c r="K13" s="93"/>
      <c r="L13" s="93"/>
    </row>
    <row r="14" spans="1:12" ht="18" customHeight="1">
      <c r="A14" s="92">
        <v>1944</v>
      </c>
      <c r="B14" s="92">
        <v>141</v>
      </c>
      <c r="C14" s="92">
        <v>89</v>
      </c>
      <c r="D14" s="92">
        <v>63.12056737588653</v>
      </c>
      <c r="E14" s="93"/>
      <c r="F14" s="93"/>
      <c r="G14" s="93"/>
      <c r="H14" s="93"/>
      <c r="I14" s="93"/>
      <c r="J14" s="93"/>
      <c r="K14" s="93"/>
      <c r="L14" s="93"/>
    </row>
    <row r="15" spans="1:12" ht="18" customHeight="1">
      <c r="A15" s="92">
        <v>1945</v>
      </c>
      <c r="B15" s="92">
        <v>227</v>
      </c>
      <c r="C15" s="92">
        <v>143</v>
      </c>
      <c r="D15" s="92">
        <v>62.995594713656388</v>
      </c>
      <c r="E15" s="93"/>
      <c r="F15" s="93"/>
      <c r="G15" s="93"/>
      <c r="H15" s="93"/>
      <c r="I15" s="93"/>
      <c r="J15" s="93"/>
      <c r="K15" s="93"/>
      <c r="L15" s="93"/>
    </row>
    <row r="16" spans="1:12" ht="18" customHeight="1">
      <c r="A16" s="92">
        <v>1946</v>
      </c>
      <c r="B16" s="92">
        <v>187</v>
      </c>
      <c r="C16" s="92">
        <v>117</v>
      </c>
      <c r="D16" s="92">
        <v>62.566844919786092</v>
      </c>
      <c r="E16" s="93"/>
      <c r="F16" s="93"/>
      <c r="G16" s="93"/>
      <c r="H16" s="93"/>
      <c r="I16" s="93"/>
      <c r="J16" s="93"/>
      <c r="K16" s="93"/>
      <c r="L16" s="93"/>
    </row>
    <row r="17" spans="1:12" ht="18" customHeight="1">
      <c r="A17" s="92">
        <v>1947</v>
      </c>
      <c r="B17" s="92">
        <v>222</v>
      </c>
      <c r="C17" s="92">
        <v>105</v>
      </c>
      <c r="D17" s="92">
        <v>47.297297297297298</v>
      </c>
      <c r="E17" s="93"/>
      <c r="F17" s="93"/>
      <c r="G17" s="93"/>
      <c r="H17" s="93"/>
      <c r="I17" s="93"/>
      <c r="J17" s="93"/>
      <c r="K17" s="93"/>
      <c r="L17" s="93"/>
    </row>
    <row r="18" spans="1:12" ht="18" customHeight="1">
      <c r="A18" s="92">
        <v>1948</v>
      </c>
      <c r="B18" s="92">
        <v>243</v>
      </c>
      <c r="C18" s="92">
        <v>92</v>
      </c>
      <c r="D18" s="92">
        <v>37.860082304526749</v>
      </c>
      <c r="E18" s="93"/>
      <c r="F18" s="93"/>
      <c r="G18" s="93"/>
      <c r="H18" s="93"/>
      <c r="I18" s="93"/>
      <c r="J18" s="93"/>
      <c r="K18" s="93"/>
      <c r="L18" s="93"/>
    </row>
    <row r="19" spans="1:12" ht="18" customHeight="1">
      <c r="A19" s="92">
        <v>1949</v>
      </c>
      <c r="B19" s="92">
        <v>259</v>
      </c>
      <c r="C19" s="92">
        <v>108</v>
      </c>
      <c r="D19" s="92">
        <v>41.698841698841697</v>
      </c>
      <c r="E19" s="93"/>
      <c r="F19" s="93"/>
      <c r="G19" s="93"/>
      <c r="H19" s="93"/>
      <c r="I19" s="93"/>
      <c r="J19" s="93"/>
      <c r="K19" s="93"/>
      <c r="L19" s="93"/>
    </row>
    <row r="20" spans="1:12" ht="18" customHeight="1">
      <c r="A20" s="92">
        <v>1950</v>
      </c>
      <c r="B20" s="92">
        <v>80</v>
      </c>
      <c r="C20" s="92">
        <v>53</v>
      </c>
      <c r="D20" s="92">
        <v>66.25</v>
      </c>
      <c r="E20" s="93"/>
      <c r="F20" s="93"/>
      <c r="G20" s="93"/>
      <c r="H20" s="93"/>
      <c r="I20" s="93"/>
      <c r="J20" s="93"/>
      <c r="K20" s="93"/>
      <c r="L20" s="93"/>
    </row>
    <row r="21" spans="1:12" ht="18" customHeight="1">
      <c r="A21" s="92">
        <v>1951</v>
      </c>
      <c r="B21" s="92">
        <v>432</v>
      </c>
      <c r="C21" s="92">
        <v>195</v>
      </c>
      <c r="D21" s="92">
        <v>45.138888888888893</v>
      </c>
      <c r="E21" s="93"/>
      <c r="F21" s="93"/>
      <c r="G21" s="93"/>
      <c r="H21" s="93"/>
      <c r="I21" s="93"/>
      <c r="J21" s="93"/>
      <c r="K21" s="93"/>
      <c r="L21" s="93"/>
    </row>
    <row r="22" spans="1:12" ht="18" customHeight="1">
      <c r="A22" s="92">
        <v>1952</v>
      </c>
      <c r="B22" s="92">
        <v>785</v>
      </c>
      <c r="C22" s="92">
        <v>295</v>
      </c>
      <c r="D22" s="92">
        <v>37.579617834394909</v>
      </c>
      <c r="E22" s="93"/>
      <c r="F22" s="93"/>
      <c r="G22" s="93"/>
      <c r="H22" s="93"/>
      <c r="I22" s="93"/>
      <c r="J22" s="93"/>
      <c r="K22" s="93"/>
      <c r="L22" s="93"/>
    </row>
    <row r="23" spans="1:12" ht="18" customHeight="1">
      <c r="A23" s="92">
        <v>1953</v>
      </c>
      <c r="B23" s="92">
        <v>1151</v>
      </c>
      <c r="C23" s="92">
        <v>421</v>
      </c>
      <c r="D23" s="92">
        <v>36.576889661164202</v>
      </c>
      <c r="E23" s="93"/>
      <c r="F23" s="93"/>
      <c r="G23" s="93"/>
      <c r="H23" s="93"/>
      <c r="I23" s="93"/>
      <c r="J23" s="93"/>
      <c r="K23" s="93"/>
      <c r="L23" s="93"/>
    </row>
    <row r="24" spans="1:12" ht="18" customHeight="1">
      <c r="A24" s="92">
        <v>1954</v>
      </c>
      <c r="B24" s="92">
        <v>1326</v>
      </c>
      <c r="C24" s="92">
        <v>423</v>
      </c>
      <c r="D24" s="92">
        <v>31.90045248868778</v>
      </c>
      <c r="E24" s="93"/>
      <c r="F24" s="93"/>
      <c r="G24" s="93"/>
      <c r="H24" s="93"/>
      <c r="I24" s="93"/>
      <c r="J24" s="93"/>
      <c r="K24" s="93"/>
      <c r="L24" s="93"/>
    </row>
    <row r="25" spans="1:12" ht="18" customHeight="1">
      <c r="A25" s="92">
        <v>1955</v>
      </c>
      <c r="B25" s="92">
        <v>1641</v>
      </c>
      <c r="C25" s="92">
        <v>581</v>
      </c>
      <c r="D25" s="92">
        <v>35.40524070688604</v>
      </c>
      <c r="E25" s="93"/>
      <c r="F25" s="93"/>
      <c r="G25" s="93"/>
      <c r="H25" s="93"/>
      <c r="I25" s="93"/>
      <c r="J25" s="93"/>
      <c r="K25" s="93"/>
      <c r="L25" s="93"/>
    </row>
    <row r="26" spans="1:12" ht="18" customHeight="1">
      <c r="A26" s="92">
        <v>1956</v>
      </c>
      <c r="B26" s="92">
        <v>1768</v>
      </c>
      <c r="C26" s="92">
        <v>838</v>
      </c>
      <c r="D26" s="92">
        <v>47.398190045248867</v>
      </c>
      <c r="E26" s="93"/>
      <c r="F26" s="93"/>
      <c r="G26" s="93"/>
      <c r="H26" s="93"/>
      <c r="I26" s="93"/>
      <c r="J26" s="93"/>
      <c r="K26" s="93"/>
      <c r="L26" s="93"/>
    </row>
    <row r="27" spans="1:12" ht="18" customHeight="1">
      <c r="A27" s="92">
        <v>1957</v>
      </c>
      <c r="B27" s="92">
        <v>2338</v>
      </c>
      <c r="C27" s="92">
        <v>771</v>
      </c>
      <c r="D27" s="92">
        <v>32.976903336184769</v>
      </c>
      <c r="E27" s="93"/>
      <c r="F27" s="93"/>
      <c r="G27" s="93"/>
      <c r="H27" s="93"/>
      <c r="I27" s="93"/>
      <c r="J27" s="93"/>
      <c r="K27" s="93"/>
      <c r="L27" s="93"/>
    </row>
    <row r="28" spans="1:12" ht="18" customHeight="1">
      <c r="A28" s="92">
        <v>1958</v>
      </c>
      <c r="B28" s="92">
        <v>2395</v>
      </c>
      <c r="C28" s="92">
        <v>1094</v>
      </c>
      <c r="D28" s="92">
        <v>45.678496868475996</v>
      </c>
      <c r="E28" s="93"/>
      <c r="F28" s="93"/>
      <c r="G28" s="93"/>
      <c r="H28" s="93"/>
      <c r="I28" s="93"/>
      <c r="J28" s="93"/>
      <c r="K28" s="93"/>
      <c r="L28" s="93"/>
    </row>
    <row r="29" spans="1:12" ht="18" customHeight="1">
      <c r="A29" s="92">
        <v>1959</v>
      </c>
      <c r="B29" s="92">
        <v>2700</v>
      </c>
      <c r="C29" s="92">
        <v>1108</v>
      </c>
      <c r="D29" s="92">
        <v>41.037037037037038</v>
      </c>
      <c r="E29" s="93"/>
      <c r="F29" s="93"/>
      <c r="G29" s="93"/>
      <c r="H29" s="93"/>
      <c r="I29" s="93"/>
      <c r="J29" s="93"/>
      <c r="K29" s="93"/>
      <c r="L29" s="93"/>
    </row>
    <row r="30" spans="1:12" ht="18" customHeight="1">
      <c r="A30" s="92">
        <v>1960</v>
      </c>
      <c r="B30" s="92">
        <v>3571</v>
      </c>
      <c r="C30" s="92">
        <v>1184</v>
      </c>
      <c r="D30" s="92">
        <v>33.155978717446096</v>
      </c>
      <c r="E30" s="93"/>
      <c r="F30" s="93"/>
      <c r="G30" s="93"/>
      <c r="H30" s="93"/>
      <c r="I30" s="93"/>
      <c r="J30" s="93"/>
      <c r="K30" s="93"/>
      <c r="L30" s="93"/>
    </row>
    <row r="31" spans="1:12" ht="18" customHeight="1">
      <c r="A31" s="92">
        <v>1961</v>
      </c>
      <c r="B31" s="92">
        <v>3896</v>
      </c>
      <c r="C31" s="92">
        <v>1304</v>
      </c>
      <c r="D31" s="92">
        <v>33.470225872689937</v>
      </c>
      <c r="E31" s="93"/>
      <c r="F31" s="93"/>
      <c r="G31" s="93"/>
      <c r="H31" s="93"/>
      <c r="I31" s="93"/>
      <c r="J31" s="93"/>
      <c r="K31" s="93"/>
      <c r="L31" s="93"/>
    </row>
    <row r="32" spans="1:12" ht="18" customHeight="1">
      <c r="A32" s="92">
        <v>1962</v>
      </c>
      <c r="B32" s="92">
        <v>3616</v>
      </c>
      <c r="C32" s="92">
        <v>677</v>
      </c>
      <c r="D32" s="92">
        <v>18.722345132743364</v>
      </c>
      <c r="E32" s="93"/>
      <c r="F32" s="93"/>
      <c r="G32" s="93"/>
      <c r="H32" s="93"/>
      <c r="I32" s="93"/>
      <c r="J32" s="93"/>
      <c r="K32" s="93"/>
      <c r="L32" s="93"/>
    </row>
    <row r="33" spans="1:12" ht="18" customHeight="1">
      <c r="A33" s="92">
        <v>1963</v>
      </c>
      <c r="B33" s="92">
        <v>4137</v>
      </c>
      <c r="C33" s="92">
        <v>1655</v>
      </c>
      <c r="D33" s="92">
        <v>40.00483442107808</v>
      </c>
      <c r="E33" s="93"/>
      <c r="F33" s="93"/>
      <c r="G33" s="93"/>
      <c r="H33" s="93"/>
      <c r="I33" s="93"/>
      <c r="J33" s="93"/>
      <c r="K33" s="93"/>
      <c r="L33" s="93"/>
    </row>
    <row r="34" spans="1:12" ht="18" customHeight="1">
      <c r="A34" s="92">
        <v>1964</v>
      </c>
      <c r="B34" s="92">
        <v>4833</v>
      </c>
      <c r="C34" s="92">
        <v>2559</v>
      </c>
      <c r="D34" s="92">
        <v>52.948479205462448</v>
      </c>
      <c r="E34" s="93"/>
      <c r="F34" s="93"/>
      <c r="G34" s="93"/>
      <c r="H34" s="93"/>
      <c r="I34" s="93"/>
      <c r="J34" s="93"/>
      <c r="K34" s="93"/>
      <c r="L34" s="93"/>
    </row>
    <row r="35" spans="1:12" ht="18" customHeight="1">
      <c r="A35" s="92">
        <v>1965</v>
      </c>
      <c r="B35" s="92">
        <v>6119</v>
      </c>
      <c r="C35" s="92">
        <v>3031</v>
      </c>
      <c r="D35" s="92">
        <v>49.534237620526227</v>
      </c>
      <c r="E35" s="93"/>
      <c r="F35" s="93"/>
      <c r="G35" s="93"/>
      <c r="H35" s="93"/>
      <c r="I35" s="93"/>
      <c r="J35" s="93"/>
      <c r="K35" s="93"/>
      <c r="L35" s="93"/>
    </row>
    <row r="36" spans="1:12" ht="18" customHeight="1">
      <c r="A36" s="92">
        <v>1966</v>
      </c>
      <c r="B36" s="92">
        <v>9218</v>
      </c>
      <c r="C36" s="92">
        <v>3624</v>
      </c>
      <c r="D36" s="92">
        <v>39.314384899110436</v>
      </c>
      <c r="E36" s="93"/>
      <c r="F36" s="93"/>
      <c r="G36" s="93"/>
      <c r="H36" s="93"/>
      <c r="I36" s="93"/>
      <c r="J36" s="93"/>
      <c r="K36" s="93"/>
      <c r="L36" s="93"/>
    </row>
    <row r="37" spans="1:12" ht="18" customHeight="1">
      <c r="A37" s="92">
        <v>1967</v>
      </c>
      <c r="B37" s="92">
        <v>12134</v>
      </c>
      <c r="C37" s="92">
        <v>5871</v>
      </c>
      <c r="D37" s="92">
        <v>48.384704137135323</v>
      </c>
      <c r="E37" s="93"/>
      <c r="F37" s="93"/>
      <c r="G37" s="93"/>
      <c r="H37" s="93"/>
      <c r="I37" s="93"/>
      <c r="J37" s="93"/>
      <c r="K37" s="93"/>
      <c r="L37" s="93"/>
    </row>
    <row r="38" spans="1:12" ht="18" customHeight="1">
      <c r="A38" s="92">
        <v>1968</v>
      </c>
      <c r="B38" s="92">
        <v>15595</v>
      </c>
      <c r="C38" s="92">
        <v>8294</v>
      </c>
      <c r="D38" s="92">
        <v>53.183712728438607</v>
      </c>
      <c r="E38" s="93"/>
      <c r="F38" s="93"/>
      <c r="G38" s="93"/>
      <c r="H38" s="93"/>
      <c r="I38" s="93"/>
      <c r="J38" s="93"/>
      <c r="K38" s="93"/>
      <c r="L38" s="93"/>
    </row>
    <row r="39" spans="1:12" ht="18" customHeight="1">
      <c r="A39" s="92">
        <v>1969</v>
      </c>
      <c r="B39" s="92">
        <v>17211</v>
      </c>
      <c r="C39" s="92">
        <v>5269</v>
      </c>
      <c r="D39" s="92">
        <v>30.614142118412641</v>
      </c>
      <c r="E39" s="93"/>
      <c r="F39" s="93"/>
      <c r="G39" s="93"/>
      <c r="H39" s="93"/>
      <c r="I39" s="93"/>
      <c r="J39" s="93"/>
      <c r="K39" s="93"/>
      <c r="L39" s="93"/>
    </row>
    <row r="40" spans="1:12" ht="18" customHeight="1">
      <c r="A40" s="92">
        <v>1970</v>
      </c>
      <c r="B40" s="92">
        <v>17192</v>
      </c>
      <c r="C40" s="92">
        <v>5157</v>
      </c>
      <c r="D40" s="92">
        <v>29.996510004653327</v>
      </c>
      <c r="E40" s="93"/>
      <c r="F40" s="93"/>
      <c r="G40" s="93"/>
      <c r="H40" s="93"/>
      <c r="I40" s="93"/>
      <c r="J40" s="93"/>
      <c r="K40" s="93"/>
      <c r="L40" s="93"/>
    </row>
    <row r="41" spans="1:12" ht="18" customHeight="1">
      <c r="A41" s="92">
        <v>1971</v>
      </c>
      <c r="B41" s="92">
        <v>15772</v>
      </c>
      <c r="C41" s="92">
        <v>5267</v>
      </c>
      <c r="D41" s="92">
        <v>33.394623383210757</v>
      </c>
      <c r="E41" s="93"/>
      <c r="F41" s="93"/>
      <c r="G41" s="93"/>
      <c r="H41" s="93"/>
      <c r="I41" s="93"/>
      <c r="J41" s="93"/>
      <c r="K41" s="93"/>
      <c r="L41" s="93"/>
    </row>
    <row r="42" spans="1:12" ht="18" customHeight="1">
      <c r="A42" s="92">
        <v>1972</v>
      </c>
      <c r="B42" s="92">
        <v>16202</v>
      </c>
      <c r="C42" s="92">
        <v>5929</v>
      </c>
      <c r="D42" s="92">
        <v>36.594247623750157</v>
      </c>
      <c r="E42" s="93"/>
      <c r="F42" s="93"/>
      <c r="G42" s="93"/>
      <c r="H42" s="93"/>
      <c r="I42" s="93"/>
      <c r="J42" s="93"/>
      <c r="K42" s="93"/>
      <c r="L42" s="93"/>
    </row>
    <row r="43" spans="1:12" ht="18" customHeight="1">
      <c r="A43" s="92">
        <v>1973</v>
      </c>
      <c r="B43" s="92">
        <v>21286</v>
      </c>
      <c r="C43" s="92">
        <v>7813</v>
      </c>
      <c r="D43" s="92">
        <v>36.704876444611486</v>
      </c>
      <c r="E43" s="93"/>
      <c r="F43" s="93"/>
      <c r="G43" s="93"/>
      <c r="H43" s="93"/>
      <c r="I43" s="93"/>
      <c r="J43" s="93"/>
      <c r="K43" s="93"/>
      <c r="L43" s="93"/>
    </row>
    <row r="44" spans="1:12" ht="18" customHeight="1">
      <c r="A44" s="92">
        <v>1974</v>
      </c>
      <c r="B44" s="92">
        <v>27729</v>
      </c>
      <c r="C44" s="92">
        <v>11250</v>
      </c>
      <c r="D44" s="92">
        <v>40.571243102888673</v>
      </c>
      <c r="E44" s="93"/>
      <c r="F44" s="93"/>
      <c r="G44" s="93"/>
      <c r="H44" s="93"/>
      <c r="I44" s="93"/>
      <c r="J44" s="93"/>
      <c r="K44" s="93"/>
      <c r="L44" s="93"/>
    </row>
    <row r="45" spans="1:12" ht="18" customHeight="1">
      <c r="A45" s="92">
        <v>1975</v>
      </c>
      <c r="B45" s="92">
        <v>32720</v>
      </c>
      <c r="C45" s="92">
        <v>7208</v>
      </c>
      <c r="D45" s="92">
        <v>22.029339853300733</v>
      </c>
      <c r="E45" s="93"/>
      <c r="F45" s="93"/>
      <c r="G45" s="93"/>
      <c r="H45" s="93"/>
      <c r="I45" s="93"/>
      <c r="J45" s="93"/>
      <c r="K45" s="93"/>
      <c r="L45" s="93"/>
    </row>
    <row r="46" spans="1:12" ht="18" customHeight="1">
      <c r="A46" s="92">
        <v>1976</v>
      </c>
      <c r="B46" s="92">
        <v>35189</v>
      </c>
      <c r="C46" s="92">
        <v>10939</v>
      </c>
      <c r="D46" s="92">
        <v>31.086419051408111</v>
      </c>
      <c r="E46" s="93"/>
      <c r="F46" s="93"/>
      <c r="G46" s="93"/>
      <c r="H46" s="93"/>
      <c r="I46" s="93"/>
      <c r="J46" s="93"/>
      <c r="K46" s="93"/>
      <c r="L46" s="93"/>
    </row>
    <row r="47" spans="1:12" ht="18" customHeight="1">
      <c r="A47" s="92">
        <v>1977</v>
      </c>
      <c r="B47" s="92">
        <v>41008</v>
      </c>
      <c r="C47" s="92">
        <v>13961</v>
      </c>
      <c r="D47" s="92">
        <v>34.044576667967227</v>
      </c>
      <c r="E47" s="93"/>
      <c r="F47" s="93"/>
      <c r="G47" s="93"/>
      <c r="H47" s="93"/>
      <c r="I47" s="93"/>
      <c r="J47" s="93"/>
      <c r="K47" s="93"/>
      <c r="L47" s="93"/>
    </row>
    <row r="48" spans="1:12" ht="18" customHeight="1">
      <c r="A48" s="92">
        <v>1978</v>
      </c>
      <c r="B48" s="92">
        <v>48443</v>
      </c>
      <c r="C48" s="92">
        <v>13511</v>
      </c>
      <c r="D48" s="92">
        <v>27.890510496872611</v>
      </c>
      <c r="E48" s="93"/>
      <c r="F48" s="93"/>
      <c r="G48" s="93"/>
      <c r="H48" s="93"/>
      <c r="I48" s="93"/>
      <c r="J48" s="93"/>
      <c r="K48" s="93"/>
      <c r="L48" s="93"/>
    </row>
    <row r="49" spans="1:12" ht="18" customHeight="1">
      <c r="A49" s="92">
        <v>1979</v>
      </c>
      <c r="B49" s="92">
        <v>63989</v>
      </c>
      <c r="C49" s="92">
        <v>18789</v>
      </c>
      <c r="D49" s="92">
        <v>29.362859241432123</v>
      </c>
      <c r="E49" s="93"/>
      <c r="F49" s="93"/>
      <c r="G49" s="93"/>
      <c r="H49" s="93"/>
      <c r="I49" s="93"/>
      <c r="J49" s="93"/>
      <c r="K49" s="93"/>
      <c r="L49" s="93"/>
    </row>
    <row r="50" spans="1:12" ht="18" customHeight="1">
      <c r="A50" s="92">
        <v>1980</v>
      </c>
      <c r="B50" s="92">
        <v>72819</v>
      </c>
      <c r="C50" s="92">
        <v>15608</v>
      </c>
      <c r="D50" s="92">
        <v>21.433966409865558</v>
      </c>
      <c r="E50" s="93"/>
      <c r="F50" s="93"/>
      <c r="G50" s="93"/>
      <c r="H50" s="93"/>
      <c r="I50" s="93"/>
      <c r="J50" s="93"/>
      <c r="K50" s="93"/>
      <c r="L50" s="93"/>
    </row>
    <row r="51" spans="1:12" ht="18" customHeight="1">
      <c r="A51" s="92">
        <v>1981</v>
      </c>
      <c r="B51" s="92">
        <v>79968</v>
      </c>
      <c r="C51" s="92">
        <v>13337</v>
      </c>
      <c r="D51" s="92">
        <v>16.677921168467385</v>
      </c>
      <c r="E51" s="93"/>
      <c r="F51" s="93"/>
      <c r="G51" s="93"/>
      <c r="H51" s="93"/>
      <c r="I51" s="93"/>
      <c r="J51" s="93"/>
      <c r="K51" s="93"/>
      <c r="L51" s="93"/>
    </row>
    <row r="52" spans="1:12" ht="18" customHeight="1">
      <c r="A52" s="92">
        <v>1982</v>
      </c>
      <c r="B52" s="92">
        <v>80886</v>
      </c>
      <c r="C52" s="92">
        <v>16434</v>
      </c>
      <c r="D52" s="92">
        <v>20.317483866182034</v>
      </c>
      <c r="E52" s="93"/>
      <c r="F52" s="93"/>
      <c r="G52" s="93"/>
      <c r="H52" s="93"/>
      <c r="I52" s="93"/>
      <c r="J52" s="93"/>
      <c r="K52" s="93"/>
      <c r="L52" s="93"/>
    </row>
    <row r="53" spans="1:12" ht="18" customHeight="1">
      <c r="A53" s="92">
        <v>1983</v>
      </c>
      <c r="B53" s="92">
        <v>100001</v>
      </c>
      <c r="C53" s="92">
        <v>23824</v>
      </c>
      <c r="D53" s="92">
        <v>23.823761762382375</v>
      </c>
      <c r="E53" s="93"/>
      <c r="F53" s="93"/>
      <c r="G53" s="93"/>
      <c r="H53" s="93"/>
      <c r="I53" s="93"/>
      <c r="J53" s="93"/>
      <c r="K53" s="93"/>
      <c r="L53" s="93"/>
    </row>
    <row r="54" spans="1:12" ht="18" customHeight="1">
      <c r="A54" s="92">
        <v>1984</v>
      </c>
      <c r="B54" s="92">
        <v>99862</v>
      </c>
      <c r="C54" s="92">
        <v>29546</v>
      </c>
      <c r="D54" s="92">
        <v>29.586829825158716</v>
      </c>
      <c r="E54" s="93"/>
      <c r="F54" s="93"/>
      <c r="G54" s="93"/>
      <c r="H54" s="93"/>
      <c r="I54" s="93"/>
      <c r="J54" s="93"/>
      <c r="K54" s="93"/>
      <c r="L54" s="93"/>
    </row>
    <row r="55" spans="1:12" ht="18" customHeight="1">
      <c r="A55" s="92">
        <v>1985</v>
      </c>
      <c r="B55" s="92">
        <v>63689</v>
      </c>
      <c r="C55" s="92">
        <v>15119</v>
      </c>
      <c r="D55" s="92">
        <v>23.738793198197492</v>
      </c>
      <c r="E55" s="93"/>
      <c r="F55" s="93"/>
      <c r="G55" s="93"/>
      <c r="H55" s="93"/>
      <c r="I55" s="93"/>
      <c r="J55" s="93"/>
      <c r="K55" s="93"/>
      <c r="L55" s="93"/>
    </row>
    <row r="56" spans="1:12" ht="18" customHeight="1">
      <c r="A56" s="92">
        <v>1986</v>
      </c>
      <c r="B56" s="92">
        <v>49351</v>
      </c>
      <c r="C56" s="92">
        <v>17201</v>
      </c>
      <c r="D56" s="92">
        <v>34.854410244979839</v>
      </c>
      <c r="E56" s="93"/>
      <c r="F56" s="93"/>
      <c r="G56" s="93"/>
      <c r="H56" s="93"/>
      <c r="I56" s="93"/>
      <c r="J56" s="93"/>
      <c r="K56" s="93"/>
      <c r="L56" s="93"/>
    </row>
    <row r="57" spans="1:12" ht="18" customHeight="1">
      <c r="A57" s="92">
        <v>1987</v>
      </c>
      <c r="B57" s="92">
        <v>50495</v>
      </c>
      <c r="C57" s="92">
        <v>18402</v>
      </c>
      <c r="D57" s="92">
        <v>36.443212199227645</v>
      </c>
      <c r="E57" s="93"/>
      <c r="F57" s="93"/>
      <c r="G57" s="93"/>
      <c r="H57" s="93"/>
      <c r="I57" s="93"/>
      <c r="J57" s="93"/>
      <c r="K57" s="93"/>
      <c r="L57" s="93"/>
    </row>
    <row r="58" spans="1:12" ht="18" customHeight="1">
      <c r="A58" s="92">
        <v>1988</v>
      </c>
      <c r="B58" s="92">
        <v>56870</v>
      </c>
      <c r="C58" s="92">
        <v>19291</v>
      </c>
      <c r="D58" s="92">
        <v>33.921223843854406</v>
      </c>
      <c r="E58" s="93"/>
      <c r="F58" s="93"/>
      <c r="G58" s="93"/>
      <c r="H58" s="93"/>
      <c r="I58" s="93"/>
      <c r="J58" s="93"/>
      <c r="K58" s="93"/>
      <c r="L58" s="93"/>
    </row>
    <row r="59" spans="1:12" ht="18" customHeight="1">
      <c r="A59" s="92">
        <v>1989</v>
      </c>
      <c r="B59" s="92">
        <v>64172</v>
      </c>
      <c r="C59" s="92">
        <v>28319</v>
      </c>
      <c r="D59" s="92">
        <v>44.129838558873033</v>
      </c>
      <c r="E59" s="93"/>
      <c r="F59" s="93"/>
      <c r="G59" s="93"/>
      <c r="H59" s="93"/>
      <c r="I59" s="93"/>
      <c r="J59" s="93"/>
      <c r="K59" s="93"/>
      <c r="L59" s="93"/>
    </row>
    <row r="60" spans="1:12" ht="18" customHeight="1">
      <c r="A60" s="92">
        <v>1990</v>
      </c>
      <c r="B60" s="92">
        <v>100382</v>
      </c>
      <c r="C60" s="92">
        <v>48656</v>
      </c>
      <c r="D60" s="92">
        <v>48.470841385905835</v>
      </c>
      <c r="E60" s="93"/>
      <c r="F60" s="93"/>
      <c r="G60" s="93"/>
      <c r="H60" s="93"/>
      <c r="I60" s="93"/>
      <c r="J60" s="93"/>
      <c r="K60" s="93"/>
      <c r="L60" s="93"/>
    </row>
    <row r="61" spans="1:12" ht="18" customHeight="1">
      <c r="A61" s="92">
        <v>1991</v>
      </c>
      <c r="B61" s="92">
        <v>94538</v>
      </c>
      <c r="C61" s="92">
        <v>23213</v>
      </c>
      <c r="D61" s="92">
        <v>24.554147538555924</v>
      </c>
      <c r="E61" s="93"/>
      <c r="F61" s="93"/>
      <c r="G61" s="93"/>
      <c r="H61" s="93"/>
      <c r="I61" s="93"/>
      <c r="J61" s="93"/>
      <c r="K61" s="93"/>
      <c r="L61" s="93"/>
    </row>
    <row r="62" spans="1:12" ht="18" customHeight="1">
      <c r="A62" s="92">
        <v>1992</v>
      </c>
      <c r="B62" s="92">
        <v>77455</v>
      </c>
      <c r="C62" s="92">
        <v>24394</v>
      </c>
      <c r="D62" s="92">
        <v>31.494416112581497</v>
      </c>
      <c r="E62" s="93"/>
      <c r="F62" s="93"/>
      <c r="G62" s="93"/>
      <c r="H62" s="93"/>
      <c r="I62" s="93"/>
      <c r="J62" s="93"/>
      <c r="K62" s="93"/>
      <c r="L62" s="93"/>
    </row>
    <row r="63" spans="1:12" ht="18" customHeight="1">
      <c r="A63" s="92">
        <v>1993</v>
      </c>
      <c r="B63" s="92">
        <v>69631</v>
      </c>
      <c r="C63" s="92">
        <v>23854</v>
      </c>
      <c r="D63" s="92">
        <v>34.257730034036562</v>
      </c>
      <c r="E63" s="93"/>
      <c r="F63" s="93"/>
      <c r="G63" s="93"/>
      <c r="H63" s="93"/>
      <c r="I63" s="93"/>
      <c r="J63" s="93"/>
      <c r="K63" s="93"/>
      <c r="L63" s="93"/>
    </row>
    <row r="64" spans="1:12" ht="18" customHeight="1">
      <c r="A64" s="92">
        <v>1994</v>
      </c>
      <c r="B64" s="92">
        <v>79588</v>
      </c>
      <c r="C64" s="92">
        <v>34197</v>
      </c>
      <c r="D64" s="92">
        <v>42.967532793888523</v>
      </c>
      <c r="E64" s="93"/>
      <c r="F64" s="93"/>
      <c r="G64" s="93"/>
      <c r="H64" s="93"/>
      <c r="I64" s="93"/>
      <c r="J64" s="93"/>
      <c r="K64" s="93"/>
      <c r="L64" s="93"/>
    </row>
    <row r="65" spans="1:12" ht="18" customHeight="1">
      <c r="A65" s="92">
        <v>1995</v>
      </c>
      <c r="B65" s="92">
        <v>90877</v>
      </c>
      <c r="C65" s="92">
        <v>34642</v>
      </c>
      <c r="D65" s="92">
        <v>38.119656238652247</v>
      </c>
      <c r="E65" s="93"/>
      <c r="F65" s="93"/>
      <c r="G65" s="93"/>
      <c r="H65" s="93"/>
      <c r="I65" s="93"/>
      <c r="J65" s="93"/>
      <c r="K65" s="93"/>
      <c r="L65" s="93"/>
    </row>
    <row r="66" spans="1:12" ht="18" customHeight="1">
      <c r="A66" s="92">
        <v>1996</v>
      </c>
      <c r="B66" s="92">
        <v>116002</v>
      </c>
      <c r="C66" s="92">
        <v>42359</v>
      </c>
      <c r="D66" s="92">
        <v>36.51574972845296</v>
      </c>
      <c r="E66" s="93"/>
      <c r="F66" s="93"/>
      <c r="G66" s="93"/>
      <c r="H66" s="93"/>
      <c r="I66" s="93"/>
      <c r="J66" s="93"/>
      <c r="K66" s="93"/>
      <c r="L66" s="93"/>
    </row>
    <row r="67" spans="1:12" ht="18" customHeight="1">
      <c r="A67" s="92">
        <v>1997</v>
      </c>
      <c r="B67" s="92">
        <v>113257</v>
      </c>
      <c r="C67" s="92">
        <v>53846</v>
      </c>
      <c r="D67" s="92">
        <v>47.543198212913993</v>
      </c>
      <c r="E67" s="93"/>
      <c r="F67" s="93"/>
      <c r="G67" s="93"/>
      <c r="H67" s="93"/>
      <c r="I67" s="93"/>
      <c r="J67" s="93"/>
      <c r="K67" s="93"/>
      <c r="L67" s="93"/>
    </row>
    <row r="68" spans="1:12" ht="18" customHeight="1">
      <c r="A68" s="92">
        <v>1998</v>
      </c>
      <c r="B68" s="92">
        <v>139202</v>
      </c>
      <c r="C68" s="92">
        <v>68488</v>
      </c>
      <c r="D68" s="92">
        <v>49.20044252237755</v>
      </c>
      <c r="E68" s="93"/>
      <c r="F68" s="93"/>
      <c r="G68" s="93"/>
      <c r="H68" s="93"/>
      <c r="I68" s="93"/>
      <c r="J68" s="93"/>
      <c r="K68" s="93"/>
      <c r="L68" s="93"/>
    </row>
    <row r="69" spans="1:12" ht="18" customHeight="1">
      <c r="A69" s="92">
        <v>1999</v>
      </c>
      <c r="B69" s="92">
        <v>205553</v>
      </c>
      <c r="C69" s="92">
        <v>93978</v>
      </c>
      <c r="D69" s="92">
        <v>45.719595432808084</v>
      </c>
      <c r="E69" s="93"/>
      <c r="F69" s="93"/>
      <c r="G69" s="93"/>
      <c r="H69" s="93"/>
      <c r="I69" s="93"/>
      <c r="J69" s="93"/>
      <c r="K69" s="93"/>
      <c r="L69" s="93"/>
    </row>
    <row r="70" spans="1:12" ht="18" customHeight="1">
      <c r="A70" s="92">
        <v>2000</v>
      </c>
      <c r="B70" s="92">
        <v>132210</v>
      </c>
      <c r="C70" s="92">
        <v>41801</v>
      </c>
      <c r="D70" s="92">
        <v>31.617124271991532</v>
      </c>
      <c r="E70" s="93"/>
      <c r="F70" s="93"/>
      <c r="G70" s="93"/>
      <c r="H70" s="93"/>
      <c r="I70" s="93"/>
      <c r="J70" s="93"/>
      <c r="K70" s="93"/>
      <c r="L70" s="93"/>
    </row>
    <row r="71" spans="1:12" ht="18" customHeight="1">
      <c r="A71" s="92">
        <v>2001</v>
      </c>
      <c r="B71" s="92">
        <v>152334</v>
      </c>
      <c r="C71" s="92">
        <v>47565</v>
      </c>
      <c r="D71" s="92">
        <v>31.224152191894127</v>
      </c>
      <c r="E71" s="93"/>
      <c r="F71" s="93"/>
      <c r="G71" s="93"/>
      <c r="H71" s="93"/>
      <c r="I71" s="93"/>
      <c r="J71" s="93"/>
      <c r="K71" s="93"/>
      <c r="L71" s="93"/>
    </row>
    <row r="72" spans="1:12" ht="18" customHeight="1">
      <c r="A72" s="92">
        <v>2002</v>
      </c>
      <c r="B72" s="92">
        <v>170389</v>
      </c>
      <c r="C72" s="92">
        <v>54607</v>
      </c>
      <c r="D72" s="92">
        <v>32.048430356419722</v>
      </c>
      <c r="E72" s="93"/>
      <c r="F72" s="93"/>
      <c r="G72" s="93"/>
      <c r="H72" s="93"/>
      <c r="I72" s="93"/>
      <c r="J72" s="93"/>
      <c r="K72" s="93"/>
      <c r="L72" s="93"/>
    </row>
    <row r="73" spans="1:12" s="91" customFormat="1" ht="18" customHeight="1">
      <c r="A73" s="95">
        <v>2003</v>
      </c>
      <c r="B73" s="96">
        <v>175418</v>
      </c>
      <c r="C73" s="96">
        <v>81008</v>
      </c>
      <c r="D73" s="96">
        <v>46.18</v>
      </c>
      <c r="E73" s="97"/>
      <c r="F73" s="93"/>
      <c r="G73" s="93"/>
      <c r="H73" s="93"/>
      <c r="I73" s="93"/>
      <c r="J73" s="93"/>
      <c r="K73" s="93"/>
      <c r="L73" s="93"/>
    </row>
    <row r="74" spans="1:12" s="91" customFormat="1" ht="18" customHeight="1">
      <c r="A74" s="95">
        <v>2004</v>
      </c>
      <c r="B74" s="96">
        <v>216303</v>
      </c>
      <c r="C74" s="96">
        <v>83747</v>
      </c>
      <c r="D74" s="96">
        <v>38.72</v>
      </c>
      <c r="E74" s="97"/>
      <c r="F74" s="93"/>
      <c r="G74" s="93"/>
      <c r="H74" s="93"/>
      <c r="I74" s="93"/>
      <c r="J74" s="93"/>
      <c r="K74" s="93"/>
      <c r="L74" s="93"/>
    </row>
    <row r="75" spans="1:12" s="91" customFormat="1" ht="18" customHeight="1">
      <c r="A75" s="95">
        <v>2005</v>
      </c>
      <c r="B75" s="96">
        <v>225031</v>
      </c>
      <c r="C75" s="96">
        <v>104653</v>
      </c>
      <c r="D75" s="96">
        <v>46.51</v>
      </c>
      <c r="E75" s="97"/>
      <c r="F75" s="93"/>
      <c r="G75" s="93"/>
      <c r="H75" s="93"/>
      <c r="I75" s="93"/>
      <c r="J75" s="93"/>
      <c r="K75" s="93"/>
      <c r="L75" s="93"/>
    </row>
    <row r="76" spans="1:12" s="91" customFormat="1" ht="18" customHeight="1">
      <c r="A76" s="95">
        <v>2006</v>
      </c>
      <c r="B76" s="96">
        <v>274210</v>
      </c>
      <c r="C76" s="96">
        <v>160802</v>
      </c>
      <c r="D76" s="96">
        <v>58.64</v>
      </c>
      <c r="E76" s="97"/>
      <c r="F76" s="93"/>
      <c r="G76" s="93"/>
      <c r="H76" s="93"/>
      <c r="I76" s="93"/>
      <c r="J76" s="93"/>
      <c r="K76" s="93"/>
      <c r="L76" s="93"/>
    </row>
    <row r="77" spans="1:12" s="91" customFormat="1" ht="18" customHeight="1">
      <c r="A77" s="95">
        <v>2007</v>
      </c>
      <c r="B77" s="96">
        <v>307078</v>
      </c>
      <c r="C77" s="96">
        <v>195689</v>
      </c>
      <c r="D77" s="96">
        <v>63.73</v>
      </c>
      <c r="E77" s="97"/>
      <c r="F77" s="93"/>
      <c r="G77" s="93"/>
      <c r="H77" s="93"/>
      <c r="I77" s="93"/>
      <c r="J77" s="93"/>
      <c r="K77" s="93"/>
      <c r="L77" s="93"/>
    </row>
    <row r="78" spans="1:12" s="91" customFormat="1" ht="18" customHeight="1">
      <c r="A78" s="95">
        <v>2008</v>
      </c>
      <c r="B78" s="96">
        <v>342632</v>
      </c>
      <c r="C78" s="96">
        <v>234602</v>
      </c>
      <c r="D78" s="96">
        <v>68.47</v>
      </c>
      <c r="E78" s="97"/>
      <c r="F78" s="93"/>
      <c r="G78" s="93"/>
      <c r="H78" s="93"/>
      <c r="I78" s="93"/>
      <c r="J78" s="93"/>
      <c r="K78" s="93"/>
      <c r="L78" s="93"/>
    </row>
    <row r="79" spans="1:12" s="91" customFormat="1" ht="18" customHeight="1">
      <c r="A79" s="95">
        <v>2009</v>
      </c>
      <c r="B79" s="96">
        <v>385146</v>
      </c>
      <c r="C79" s="96">
        <v>247689</v>
      </c>
      <c r="D79" s="96">
        <v>64.31</v>
      </c>
      <c r="E79" s="97"/>
      <c r="F79" s="93"/>
      <c r="G79" s="93"/>
      <c r="H79" s="93"/>
      <c r="I79" s="93"/>
      <c r="J79" s="93"/>
      <c r="K79" s="93"/>
      <c r="L79" s="93"/>
    </row>
    <row r="80" spans="1:12" s="91" customFormat="1" ht="18" customHeight="1">
      <c r="A80" s="95">
        <v>2010</v>
      </c>
      <c r="B80" s="96">
        <v>397759</v>
      </c>
      <c r="C80" s="96">
        <v>220766</v>
      </c>
      <c r="D80" s="96">
        <v>55.5</v>
      </c>
      <c r="E80" s="97"/>
      <c r="F80" s="93"/>
      <c r="G80" s="93"/>
      <c r="H80" s="93"/>
      <c r="I80" s="93"/>
      <c r="J80" s="93"/>
      <c r="K80" s="93"/>
      <c r="L80" s="93"/>
    </row>
    <row r="81" spans="1:12" s="91" customFormat="1" ht="18" customHeight="1">
      <c r="A81" s="95">
        <v>2011</v>
      </c>
      <c r="B81" s="96">
        <v>419121</v>
      </c>
      <c r="C81" s="96">
        <v>199714</v>
      </c>
      <c r="D81" s="96">
        <v>47.65</v>
      </c>
      <c r="E81" s="97"/>
      <c r="F81" s="93"/>
      <c r="G81" s="93"/>
      <c r="H81" s="93"/>
      <c r="I81" s="93"/>
      <c r="J81" s="93"/>
      <c r="K81" s="93"/>
      <c r="L81" s="93"/>
    </row>
    <row r="82" spans="1:12" s="91" customFormat="1" ht="18" customHeight="1">
      <c r="A82" s="95">
        <v>2012</v>
      </c>
      <c r="B82" s="96">
        <v>403936</v>
      </c>
      <c r="C82" s="96">
        <v>167935</v>
      </c>
      <c r="D82" s="96">
        <v>41.57</v>
      </c>
      <c r="E82" s="93"/>
      <c r="F82" s="93"/>
      <c r="G82" s="93"/>
      <c r="H82" s="93"/>
      <c r="I82" s="93"/>
      <c r="J82" s="93"/>
      <c r="K82" s="93"/>
      <c r="L82" s="93"/>
    </row>
    <row r="83" spans="1:12" ht="18" hidden="1" customHeight="1">
      <c r="A83" s="98"/>
      <c r="B83" s="96"/>
      <c r="C83" s="96"/>
      <c r="D83" s="96"/>
      <c r="E83" s="93"/>
      <c r="F83" s="93"/>
      <c r="G83" s="93"/>
      <c r="H83" s="93"/>
      <c r="I83" s="93"/>
      <c r="J83" s="93"/>
      <c r="K83" s="93"/>
      <c r="L83" s="93"/>
    </row>
    <row r="84" spans="1:12" ht="18" customHeight="1">
      <c r="A84" s="95">
        <v>2013</v>
      </c>
      <c r="B84" s="96">
        <v>394933</v>
      </c>
      <c r="C84" s="96">
        <v>173436</v>
      </c>
      <c r="D84" s="96">
        <v>43.92</v>
      </c>
      <c r="E84" s="93"/>
      <c r="F84" s="93"/>
      <c r="G84" s="93"/>
      <c r="H84" s="93"/>
      <c r="I84" s="93"/>
      <c r="J84" s="93"/>
      <c r="K84" s="93"/>
      <c r="L84" s="93"/>
    </row>
    <row r="85" spans="1:12" ht="18" customHeight="1">
      <c r="A85" s="95">
        <v>2014</v>
      </c>
      <c r="B85" s="96">
        <v>405338</v>
      </c>
      <c r="C85" s="96">
        <v>192267</v>
      </c>
      <c r="D85" s="96">
        <v>47.43</v>
      </c>
      <c r="E85" s="93"/>
      <c r="F85" s="93"/>
      <c r="G85" s="93"/>
      <c r="H85" s="93"/>
      <c r="I85" s="93"/>
      <c r="J85" s="93"/>
      <c r="K85" s="93"/>
      <c r="L85" s="93"/>
    </row>
    <row r="86" spans="1:12" ht="18" customHeight="1">
      <c r="A86" s="95" t="s">
        <v>237</v>
      </c>
      <c r="B86" s="96">
        <v>437326</v>
      </c>
      <c r="C86" s="96">
        <v>433591</v>
      </c>
      <c r="D86" s="96" t="s">
        <v>238</v>
      </c>
      <c r="E86" s="93"/>
      <c r="F86" s="93"/>
      <c r="G86" s="93"/>
      <c r="H86" s="93"/>
      <c r="I86" s="93"/>
      <c r="J86" s="93"/>
      <c r="K86" s="93"/>
      <c r="L86" s="93"/>
    </row>
    <row r="87" spans="1:12" ht="15" customHeight="1">
      <c r="A87" s="261" t="s">
        <v>239</v>
      </c>
      <c r="B87" s="262">
        <v>445564</v>
      </c>
      <c r="C87" s="263" t="s">
        <v>240</v>
      </c>
      <c r="D87" s="264"/>
      <c r="E87" s="93"/>
      <c r="F87" s="93"/>
      <c r="G87" s="93"/>
      <c r="H87" s="93"/>
      <c r="I87" s="93"/>
      <c r="J87" s="93"/>
      <c r="K87" s="93"/>
      <c r="L87" s="93"/>
    </row>
    <row r="88" spans="1:12" ht="18" customHeight="1">
      <c r="A88" s="261">
        <v>2017</v>
      </c>
      <c r="B88" s="262">
        <v>463700</v>
      </c>
      <c r="C88" s="263" t="s">
        <v>240</v>
      </c>
      <c r="D88" s="264"/>
      <c r="E88" s="93"/>
      <c r="F88" s="93"/>
      <c r="G88" s="93"/>
      <c r="H88" s="93"/>
      <c r="I88" s="93"/>
      <c r="J88" s="93"/>
      <c r="K88" s="93"/>
      <c r="L88" s="93"/>
    </row>
    <row r="89" spans="1:12" ht="18" customHeight="1">
      <c r="A89" s="261">
        <v>2018</v>
      </c>
      <c r="B89" s="262">
        <v>475003</v>
      </c>
      <c r="C89" s="263" t="s">
        <v>240</v>
      </c>
      <c r="D89" s="264"/>
      <c r="E89" s="93"/>
      <c r="F89" s="93"/>
      <c r="G89" s="93"/>
      <c r="H89" s="93"/>
      <c r="I89" s="93"/>
      <c r="J89" s="93"/>
      <c r="K89" s="93"/>
      <c r="L89" s="93"/>
    </row>
    <row r="90" spans="1:12" ht="18" customHeight="1">
      <c r="A90" s="261">
        <v>2019</v>
      </c>
      <c r="B90" s="262">
        <v>482983</v>
      </c>
      <c r="C90" s="263" t="s">
        <v>240</v>
      </c>
      <c r="D90" s="264"/>
      <c r="E90" s="93"/>
      <c r="F90" s="93"/>
      <c r="G90" s="93"/>
      <c r="H90" s="93"/>
      <c r="I90" s="93"/>
      <c r="J90" s="93"/>
      <c r="K90" s="93"/>
      <c r="L90" s="93"/>
    </row>
    <row r="91" spans="1:12" ht="12.75" customHeight="1">
      <c r="A91" s="265" t="s">
        <v>241</v>
      </c>
      <c r="B91" s="266"/>
      <c r="C91" s="266"/>
      <c r="D91" s="267"/>
      <c r="E91" s="93"/>
      <c r="F91" s="93"/>
      <c r="G91" s="93"/>
      <c r="H91" s="93"/>
      <c r="I91" s="93"/>
      <c r="J91" s="93"/>
      <c r="K91" s="93"/>
      <c r="L91" s="93"/>
    </row>
    <row r="92" spans="1:12" ht="11.25" customHeight="1">
      <c r="A92" s="268" t="s">
        <v>242</v>
      </c>
      <c r="B92" s="268"/>
      <c r="C92" s="268"/>
      <c r="D92" s="268"/>
      <c r="E92" s="93"/>
      <c r="F92" s="93"/>
      <c r="G92" s="93"/>
      <c r="H92" s="93"/>
      <c r="I92" s="93"/>
      <c r="J92" s="93"/>
      <c r="K92" s="93"/>
      <c r="L92" s="93"/>
    </row>
    <row r="93" spans="1:12" ht="16.5" customHeight="1">
      <c r="A93" s="91"/>
      <c r="E93" s="93"/>
      <c r="F93" s="93"/>
      <c r="G93" s="93"/>
      <c r="H93" s="93"/>
      <c r="I93" s="93"/>
      <c r="J93" s="93"/>
      <c r="K93" s="93"/>
      <c r="L93" s="93"/>
    </row>
    <row r="94" spans="1:12">
      <c r="E94" s="93"/>
      <c r="F94" s="93"/>
      <c r="G94" s="93"/>
      <c r="H94" s="93"/>
      <c r="I94" s="93"/>
      <c r="J94" s="93"/>
      <c r="K94" s="93"/>
      <c r="L94" s="93"/>
    </row>
  </sheetData>
  <mergeCells count="6">
    <mergeCell ref="A92:D92"/>
    <mergeCell ref="A1:D1"/>
    <mergeCell ref="C87:D87"/>
    <mergeCell ref="C88:D88"/>
    <mergeCell ref="C89:D89"/>
    <mergeCell ref="C90:D90"/>
  </mergeCells>
  <printOptions horizontalCentered="1"/>
  <pageMargins left="1" right="1" top="0.8" bottom="1.2" header="1" footer="1"/>
  <pageSetup paperSize="213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BreakPreview" topLeftCell="A19" zoomScaleNormal="70" zoomScaleSheetLayoutView="100" workbookViewId="0">
      <selection activeCell="E4" sqref="E4"/>
    </sheetView>
  </sheetViews>
  <sheetFormatPr defaultColWidth="8.88671875" defaultRowHeight="15"/>
  <cols>
    <col min="1" max="1" width="12" style="99" customWidth="1"/>
    <col min="2" max="3" width="7" style="99" bestFit="1" customWidth="1"/>
    <col min="4" max="4" width="6.88671875" style="99" customWidth="1"/>
    <col min="5" max="7" width="7.109375" style="99" customWidth="1"/>
    <col min="8" max="10" width="7" style="99" bestFit="1" customWidth="1"/>
    <col min="11" max="13" width="7.6640625" style="99" customWidth="1"/>
    <col min="14" max="16384" width="8.88671875" style="99"/>
  </cols>
  <sheetData>
    <row r="1" spans="1:13" ht="31.5" customHeight="1">
      <c r="A1" s="205" t="s">
        <v>252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3">
      <c r="A2" s="206" t="s">
        <v>233</v>
      </c>
      <c r="B2" s="207" t="s">
        <v>244</v>
      </c>
      <c r="C2" s="207"/>
      <c r="D2" s="207"/>
      <c r="E2" s="207"/>
      <c r="F2" s="207"/>
      <c r="G2" s="207"/>
      <c r="H2" s="207" t="s">
        <v>245</v>
      </c>
      <c r="I2" s="207"/>
      <c r="J2" s="207"/>
      <c r="K2" s="207"/>
      <c r="L2" s="207"/>
      <c r="M2" s="207"/>
    </row>
    <row r="3" spans="1:13">
      <c r="A3" s="206"/>
      <c r="B3" s="207" t="s">
        <v>234</v>
      </c>
      <c r="C3" s="207"/>
      <c r="D3" s="207"/>
      <c r="E3" s="207" t="s">
        <v>235</v>
      </c>
      <c r="F3" s="207"/>
      <c r="G3" s="207"/>
      <c r="H3" s="207" t="s">
        <v>234</v>
      </c>
      <c r="I3" s="207"/>
      <c r="J3" s="207"/>
      <c r="K3" s="207" t="s">
        <v>235</v>
      </c>
      <c r="L3" s="207"/>
      <c r="M3" s="207"/>
    </row>
    <row r="4" spans="1:13" s="101" customFormat="1">
      <c r="A4" s="206"/>
      <c r="B4" s="100" t="s">
        <v>246</v>
      </c>
      <c r="C4" s="100" t="s">
        <v>247</v>
      </c>
      <c r="D4" s="100" t="s">
        <v>16</v>
      </c>
      <c r="E4" s="100" t="s">
        <v>246</v>
      </c>
      <c r="F4" s="100" t="s">
        <v>247</v>
      </c>
      <c r="G4" s="100" t="s">
        <v>16</v>
      </c>
      <c r="H4" s="100" t="s">
        <v>246</v>
      </c>
      <c r="I4" s="100" t="s">
        <v>247</v>
      </c>
      <c r="J4" s="100" t="s">
        <v>16</v>
      </c>
      <c r="K4" s="100" t="s">
        <v>246</v>
      </c>
      <c r="L4" s="100" t="s">
        <v>247</v>
      </c>
      <c r="M4" s="100" t="s">
        <v>16</v>
      </c>
    </row>
    <row r="5" spans="1:13">
      <c r="A5" s="209">
        <v>2009</v>
      </c>
      <c r="B5" s="208">
        <v>132158</v>
      </c>
      <c r="C5" s="208">
        <v>122613</v>
      </c>
      <c r="D5" s="208">
        <v>254771</v>
      </c>
      <c r="E5" s="102">
        <v>57240</v>
      </c>
      <c r="F5" s="102">
        <v>44793</v>
      </c>
      <c r="G5" s="102">
        <v>102033</v>
      </c>
      <c r="H5" s="208">
        <v>94812</v>
      </c>
      <c r="I5" s="208">
        <v>92005</v>
      </c>
      <c r="J5" s="208">
        <v>186817</v>
      </c>
      <c r="K5" s="102">
        <v>47803</v>
      </c>
      <c r="L5" s="102">
        <v>39405</v>
      </c>
      <c r="M5" s="102">
        <v>87208</v>
      </c>
    </row>
    <row r="6" spans="1:13">
      <c r="A6" s="209"/>
      <c r="B6" s="208"/>
      <c r="C6" s="208"/>
      <c r="D6" s="208"/>
      <c r="E6" s="103">
        <v>0.433</v>
      </c>
      <c r="F6" s="103">
        <v>0.36499999999999999</v>
      </c>
      <c r="G6" s="103">
        <v>0.4</v>
      </c>
      <c r="H6" s="208"/>
      <c r="I6" s="208"/>
      <c r="J6" s="208"/>
      <c r="K6" s="103">
        <v>0.504</v>
      </c>
      <c r="L6" s="103">
        <v>0.42799999999999999</v>
      </c>
      <c r="M6" s="103">
        <v>0.47699999999999998</v>
      </c>
    </row>
    <row r="7" spans="1:13">
      <c r="A7" s="209">
        <v>2010</v>
      </c>
      <c r="B7" s="208">
        <v>155989</v>
      </c>
      <c r="C7" s="208">
        <v>142062</v>
      </c>
      <c r="D7" s="208">
        <v>298051</v>
      </c>
      <c r="E7" s="102">
        <v>65595</v>
      </c>
      <c r="F7" s="102">
        <v>51433</v>
      </c>
      <c r="G7" s="102">
        <v>117028</v>
      </c>
      <c r="H7" s="208">
        <v>117093</v>
      </c>
      <c r="I7" s="208">
        <v>112652</v>
      </c>
      <c r="J7" s="208">
        <v>229715</v>
      </c>
      <c r="K7" s="102">
        <v>55058</v>
      </c>
      <c r="L7" s="102">
        <v>45788</v>
      </c>
      <c r="M7" s="102">
        <v>100846</v>
      </c>
    </row>
    <row r="8" spans="1:13">
      <c r="A8" s="209"/>
      <c r="B8" s="208"/>
      <c r="C8" s="208"/>
      <c r="D8" s="208"/>
      <c r="E8" s="103">
        <v>0.42099999999999999</v>
      </c>
      <c r="F8" s="103">
        <v>0.36199999999999999</v>
      </c>
      <c r="G8" s="103">
        <v>0.39300000000000002</v>
      </c>
      <c r="H8" s="208"/>
      <c r="I8" s="208"/>
      <c r="J8" s="208"/>
      <c r="K8" s="103">
        <v>0.47</v>
      </c>
      <c r="L8" s="103">
        <v>0.40600000000000003</v>
      </c>
      <c r="M8" s="103">
        <v>0.44</v>
      </c>
    </row>
    <row r="9" spans="1:13">
      <c r="A9" s="209">
        <v>2011</v>
      </c>
      <c r="B9" s="208">
        <v>161984</v>
      </c>
      <c r="C9" s="208">
        <v>141870</v>
      </c>
      <c r="D9" s="208">
        <v>303854</v>
      </c>
      <c r="E9" s="102">
        <v>64908</v>
      </c>
      <c r="F9" s="102">
        <v>51508</v>
      </c>
      <c r="G9" s="102">
        <v>115922</v>
      </c>
      <c r="H9" s="208">
        <v>135087</v>
      </c>
      <c r="I9" s="208">
        <v>128892</v>
      </c>
      <c r="J9" s="208">
        <v>263979</v>
      </c>
      <c r="K9" s="102">
        <v>67005</v>
      </c>
      <c r="L9" s="102">
        <v>58518</v>
      </c>
      <c r="M9" s="102">
        <v>125523</v>
      </c>
    </row>
    <row r="10" spans="1:13">
      <c r="A10" s="209"/>
      <c r="B10" s="208"/>
      <c r="C10" s="208"/>
      <c r="D10" s="208"/>
      <c r="E10" s="103">
        <v>0.4</v>
      </c>
      <c r="F10" s="103">
        <v>0.36299999999999999</v>
      </c>
      <c r="G10" s="103">
        <v>0.38200000000000001</v>
      </c>
      <c r="H10" s="208"/>
      <c r="I10" s="208"/>
      <c r="J10" s="208"/>
      <c r="K10" s="103">
        <v>0.496</v>
      </c>
      <c r="L10" s="103">
        <v>0.45400000000000001</v>
      </c>
      <c r="M10" s="103">
        <v>0.48</v>
      </c>
    </row>
    <row r="11" spans="1:13">
      <c r="A11" s="209">
        <v>2012</v>
      </c>
      <c r="B11" s="208">
        <v>151233</v>
      </c>
      <c r="C11" s="208">
        <v>134044</v>
      </c>
      <c r="D11" s="208">
        <v>285277</v>
      </c>
      <c r="E11" s="102">
        <v>62163</v>
      </c>
      <c r="F11" s="102">
        <v>51790</v>
      </c>
      <c r="G11" s="102">
        <v>113953</v>
      </c>
      <c r="H11" s="208">
        <v>135664</v>
      </c>
      <c r="I11" s="208">
        <v>126112</v>
      </c>
      <c r="J11" s="208">
        <v>261776</v>
      </c>
      <c r="K11" s="102">
        <v>60358</v>
      </c>
      <c r="L11" s="102">
        <v>50608</v>
      </c>
      <c r="M11" s="102">
        <v>110966</v>
      </c>
    </row>
    <row r="12" spans="1:13">
      <c r="A12" s="209"/>
      <c r="B12" s="208"/>
      <c r="C12" s="208"/>
      <c r="D12" s="208"/>
      <c r="E12" s="103">
        <v>0.41099999999999998</v>
      </c>
      <c r="F12" s="103">
        <v>0.38600000000000001</v>
      </c>
      <c r="G12" s="103">
        <v>0.4</v>
      </c>
      <c r="H12" s="208"/>
      <c r="I12" s="208"/>
      <c r="J12" s="208"/>
      <c r="K12" s="103">
        <v>0.44500000000000001</v>
      </c>
      <c r="L12" s="103">
        <v>0.40100000000000002</v>
      </c>
      <c r="M12" s="103">
        <v>0.42399999999999999</v>
      </c>
    </row>
    <row r="13" spans="1:13">
      <c r="A13" s="209">
        <v>2013</v>
      </c>
      <c r="B13" s="208">
        <v>139885</v>
      </c>
      <c r="C13" s="208">
        <v>124866</v>
      </c>
      <c r="D13" s="208">
        <v>264751</v>
      </c>
      <c r="E13" s="102">
        <v>58596</v>
      </c>
      <c r="F13" s="102">
        <v>46787</v>
      </c>
      <c r="G13" s="102">
        <v>105383</v>
      </c>
      <c r="H13" s="208">
        <v>128288</v>
      </c>
      <c r="I13" s="208">
        <v>118796</v>
      </c>
      <c r="J13" s="208">
        <v>251415</v>
      </c>
      <c r="K13" s="102">
        <v>59311</v>
      </c>
      <c r="L13" s="102">
        <v>49971</v>
      </c>
      <c r="M13" s="102">
        <v>111354</v>
      </c>
    </row>
    <row r="14" spans="1:13">
      <c r="A14" s="209"/>
      <c r="B14" s="208"/>
      <c r="C14" s="208"/>
      <c r="D14" s="208"/>
      <c r="E14" s="103">
        <v>0.41889999999999999</v>
      </c>
      <c r="F14" s="103">
        <v>0.37469999999999998</v>
      </c>
      <c r="G14" s="103">
        <v>0.39800000000000002</v>
      </c>
      <c r="H14" s="208"/>
      <c r="I14" s="208"/>
      <c r="J14" s="208"/>
      <c r="K14" s="103">
        <v>0.46229999999999999</v>
      </c>
      <c r="L14" s="103">
        <v>0.42059999999999997</v>
      </c>
      <c r="M14" s="103">
        <v>0.44290000000000002</v>
      </c>
    </row>
    <row r="15" spans="1:13">
      <c r="A15" s="209">
        <v>2014</v>
      </c>
      <c r="B15" s="208">
        <v>121035</v>
      </c>
      <c r="C15" s="208">
        <v>104338</v>
      </c>
      <c r="D15" s="208">
        <v>225373</v>
      </c>
      <c r="E15" s="102">
        <v>58315</v>
      </c>
      <c r="F15" s="102">
        <v>48202</v>
      </c>
      <c r="G15" s="102">
        <v>106517</v>
      </c>
      <c r="H15" s="208">
        <v>116581</v>
      </c>
      <c r="I15" s="208">
        <v>111643</v>
      </c>
      <c r="J15" s="208">
        <v>228224</v>
      </c>
      <c r="K15" s="102">
        <v>52951</v>
      </c>
      <c r="L15" s="102">
        <v>47679</v>
      </c>
      <c r="M15" s="102">
        <v>100630</v>
      </c>
    </row>
    <row r="16" spans="1:13">
      <c r="A16" s="209"/>
      <c r="B16" s="208"/>
      <c r="C16" s="208"/>
      <c r="D16" s="208"/>
      <c r="E16" s="103">
        <v>0.48180000000000001</v>
      </c>
      <c r="F16" s="103">
        <v>0.46200000000000002</v>
      </c>
      <c r="G16" s="103">
        <v>0.47260000000000002</v>
      </c>
      <c r="H16" s="208"/>
      <c r="I16" s="208"/>
      <c r="J16" s="208"/>
      <c r="K16" s="103">
        <v>0.45419999999999999</v>
      </c>
      <c r="L16" s="103">
        <v>0.42709999999999998</v>
      </c>
      <c r="M16" s="103">
        <v>0.44090000000000001</v>
      </c>
    </row>
    <row r="17" spans="1:15">
      <c r="A17" s="209">
        <v>2015</v>
      </c>
      <c r="B17" s="208">
        <v>185644</v>
      </c>
      <c r="C17" s="208">
        <v>187846</v>
      </c>
      <c r="D17" s="208">
        <v>373490</v>
      </c>
      <c r="E17" s="102">
        <v>82842</v>
      </c>
      <c r="F17" s="102">
        <v>89945</v>
      </c>
      <c r="G17" s="102">
        <v>163847</v>
      </c>
      <c r="H17" s="208">
        <v>223503</v>
      </c>
      <c r="I17" s="208">
        <v>160185</v>
      </c>
      <c r="J17" s="208">
        <v>383688</v>
      </c>
      <c r="K17" s="102">
        <v>82813</v>
      </c>
      <c r="L17" s="102">
        <v>61979</v>
      </c>
      <c r="M17" s="102">
        <v>139562</v>
      </c>
    </row>
    <row r="18" spans="1:15">
      <c r="A18" s="209"/>
      <c r="B18" s="208"/>
      <c r="C18" s="208"/>
      <c r="D18" s="208"/>
      <c r="E18" s="103">
        <v>0.44619999999999999</v>
      </c>
      <c r="F18" s="103">
        <v>0.4788</v>
      </c>
      <c r="G18" s="103">
        <v>0.43869999999999998</v>
      </c>
      <c r="H18" s="208"/>
      <c r="I18" s="208"/>
      <c r="J18" s="208"/>
      <c r="K18" s="103">
        <v>0.3705</v>
      </c>
      <c r="L18" s="103">
        <v>0.38690000000000002</v>
      </c>
      <c r="M18" s="103">
        <v>0.36370000000000002</v>
      </c>
    </row>
    <row r="19" spans="1:15">
      <c r="A19" s="209">
        <v>2016</v>
      </c>
      <c r="B19" s="208">
        <v>138430</v>
      </c>
      <c r="C19" s="208">
        <v>127914</v>
      </c>
      <c r="D19" s="208">
        <f>SUM(B19:C20)</f>
        <v>266344</v>
      </c>
      <c r="E19" s="102">
        <v>71156</v>
      </c>
      <c r="F19" s="102">
        <v>64937</v>
      </c>
      <c r="G19" s="102">
        <v>136093</v>
      </c>
      <c r="H19" s="208">
        <v>110578</v>
      </c>
      <c r="I19" s="208">
        <v>106000</v>
      </c>
      <c r="J19" s="208">
        <v>216198</v>
      </c>
      <c r="K19" s="102">
        <v>59056</v>
      </c>
      <c r="L19" s="102">
        <v>55109</v>
      </c>
      <c r="M19" s="102">
        <v>114165</v>
      </c>
    </row>
    <row r="20" spans="1:15">
      <c r="A20" s="209"/>
      <c r="B20" s="208"/>
      <c r="C20" s="208"/>
      <c r="D20" s="208"/>
      <c r="E20" s="103">
        <v>0.51400000000000001</v>
      </c>
      <c r="F20" s="103">
        <v>0.50800000000000001</v>
      </c>
      <c r="G20" s="103">
        <v>0.51100000000000001</v>
      </c>
      <c r="H20" s="208"/>
      <c r="I20" s="208"/>
      <c r="J20" s="208"/>
      <c r="K20" s="103">
        <v>0.53410000000000002</v>
      </c>
      <c r="L20" s="103">
        <v>0.51990000000000003</v>
      </c>
      <c r="M20" s="103">
        <v>0.52810000000000001</v>
      </c>
      <c r="N20" s="104"/>
      <c r="O20" s="105"/>
    </row>
    <row r="21" spans="1:15" ht="22.5" customHeight="1">
      <c r="A21" s="209" t="s">
        <v>248</v>
      </c>
      <c r="B21" s="208">
        <v>163966</v>
      </c>
      <c r="C21" s="208">
        <v>183782</v>
      </c>
      <c r="D21" s="208">
        <v>347748</v>
      </c>
      <c r="E21" s="221" t="s">
        <v>238</v>
      </c>
      <c r="F21" s="222"/>
      <c r="G21" s="223"/>
      <c r="H21" s="208">
        <v>120500</v>
      </c>
      <c r="I21" s="208">
        <v>117081</v>
      </c>
      <c r="J21" s="208">
        <v>237581</v>
      </c>
      <c r="K21" s="102">
        <v>62169</v>
      </c>
      <c r="L21" s="102">
        <v>55158</v>
      </c>
      <c r="M21" s="102">
        <v>117327</v>
      </c>
      <c r="N21" s="104"/>
      <c r="O21" s="105"/>
    </row>
    <row r="22" spans="1:15" ht="17.25" customHeight="1">
      <c r="A22" s="209"/>
      <c r="B22" s="208"/>
      <c r="C22" s="208"/>
      <c r="D22" s="208"/>
      <c r="E22" s="224"/>
      <c r="F22" s="225"/>
      <c r="G22" s="226"/>
      <c r="H22" s="208"/>
      <c r="I22" s="208"/>
      <c r="J22" s="208"/>
      <c r="K22" s="106">
        <v>0.51590000000000003</v>
      </c>
      <c r="L22" s="106">
        <v>0.47110000000000002</v>
      </c>
      <c r="M22" s="106">
        <v>0.49380000000000002</v>
      </c>
      <c r="N22" s="104"/>
      <c r="O22" s="105"/>
    </row>
    <row r="23" spans="1:15" ht="20.25" customHeight="1">
      <c r="A23" s="107">
        <v>2018</v>
      </c>
      <c r="B23" s="102">
        <v>161700</v>
      </c>
      <c r="C23" s="102">
        <v>171191</v>
      </c>
      <c r="D23" s="102">
        <v>332891</v>
      </c>
      <c r="E23" s="218" t="s">
        <v>238</v>
      </c>
      <c r="F23" s="219"/>
      <c r="G23" s="220"/>
      <c r="H23" s="102">
        <v>139743</v>
      </c>
      <c r="I23" s="102">
        <v>159932</v>
      </c>
      <c r="J23" s="102">
        <v>299675</v>
      </c>
      <c r="K23" s="213" t="s">
        <v>238</v>
      </c>
      <c r="L23" s="214"/>
      <c r="M23" s="215"/>
      <c r="N23" s="104"/>
      <c r="O23" s="105"/>
    </row>
    <row r="24" spans="1:15" ht="20.25" customHeight="1">
      <c r="A24" s="107">
        <v>2019</v>
      </c>
      <c r="B24" s="102">
        <v>170277</v>
      </c>
      <c r="C24" s="102">
        <v>179326</v>
      </c>
      <c r="D24" s="102">
        <v>349603</v>
      </c>
      <c r="E24" s="218" t="s">
        <v>238</v>
      </c>
      <c r="F24" s="219"/>
      <c r="G24" s="220"/>
      <c r="H24" s="102">
        <v>138777</v>
      </c>
      <c r="I24" s="102">
        <v>153376</v>
      </c>
      <c r="J24" s="102">
        <f>SUM(H24:I24)</f>
        <v>292153</v>
      </c>
      <c r="K24" s="213" t="s">
        <v>238</v>
      </c>
      <c r="L24" s="214"/>
      <c r="M24" s="215"/>
      <c r="N24" s="104"/>
      <c r="O24" s="105"/>
    </row>
    <row r="25" spans="1:15" ht="20.25" customHeight="1">
      <c r="A25" s="107">
        <v>2020</v>
      </c>
      <c r="B25" s="210" t="s">
        <v>249</v>
      </c>
      <c r="C25" s="211"/>
      <c r="D25" s="211"/>
      <c r="E25" s="211"/>
      <c r="F25" s="211"/>
      <c r="G25" s="212"/>
      <c r="H25" s="102">
        <v>148400</v>
      </c>
      <c r="I25" s="102">
        <v>161916</v>
      </c>
      <c r="J25" s="102">
        <v>310316</v>
      </c>
      <c r="K25" s="213" t="s">
        <v>238</v>
      </c>
      <c r="L25" s="214"/>
      <c r="M25" s="215"/>
      <c r="N25" s="104"/>
      <c r="O25" s="105"/>
    </row>
    <row r="26" spans="1:15" ht="20.25" customHeight="1">
      <c r="A26" s="109">
        <v>2021</v>
      </c>
      <c r="B26" s="110"/>
      <c r="C26" s="110"/>
      <c r="D26" s="110"/>
      <c r="E26" s="110"/>
      <c r="F26" s="110"/>
      <c r="G26" s="110"/>
      <c r="H26" s="111">
        <v>165735</v>
      </c>
      <c r="I26" s="111">
        <v>172953</v>
      </c>
      <c r="J26" s="111">
        <v>338688</v>
      </c>
      <c r="K26" s="112"/>
      <c r="L26" s="112"/>
      <c r="M26" s="112"/>
      <c r="N26" s="104"/>
      <c r="O26" s="105"/>
    </row>
    <row r="27" spans="1:15" ht="27" customHeight="1">
      <c r="A27" s="216" t="s">
        <v>251</v>
      </c>
      <c r="B27" s="216"/>
      <c r="C27" s="217" t="s">
        <v>250</v>
      </c>
      <c r="D27" s="217"/>
      <c r="E27" s="217"/>
      <c r="F27" s="217"/>
      <c r="G27" s="217"/>
      <c r="H27" s="217"/>
      <c r="I27" s="217"/>
      <c r="J27" s="217"/>
      <c r="K27" s="217"/>
      <c r="L27" s="217"/>
      <c r="M27" s="217"/>
    </row>
    <row r="28" spans="1:15" ht="15" customHeight="1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</row>
    <row r="29" spans="1:15" ht="15" customHeight="1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</row>
  </sheetData>
  <mergeCells count="80">
    <mergeCell ref="B25:G25"/>
    <mergeCell ref="K25:M25"/>
    <mergeCell ref="A27:B27"/>
    <mergeCell ref="C27:M27"/>
    <mergeCell ref="I21:I22"/>
    <mergeCell ref="J21:J22"/>
    <mergeCell ref="E23:G23"/>
    <mergeCell ref="K23:M23"/>
    <mergeCell ref="E24:G24"/>
    <mergeCell ref="K24:M24"/>
    <mergeCell ref="A21:A22"/>
    <mergeCell ref="B21:B22"/>
    <mergeCell ref="C21:C22"/>
    <mergeCell ref="D21:D22"/>
    <mergeCell ref="E21:G22"/>
    <mergeCell ref="H21:H22"/>
    <mergeCell ref="J17:J18"/>
    <mergeCell ref="A19:A20"/>
    <mergeCell ref="B19:B20"/>
    <mergeCell ref="C19:C20"/>
    <mergeCell ref="D19:D20"/>
    <mergeCell ref="H19:H20"/>
    <mergeCell ref="I19:I20"/>
    <mergeCell ref="J19:J20"/>
    <mergeCell ref="A17:A18"/>
    <mergeCell ref="B17:B18"/>
    <mergeCell ref="C17:C18"/>
    <mergeCell ref="D17:D18"/>
    <mergeCell ref="H17:H18"/>
    <mergeCell ref="I17:I18"/>
    <mergeCell ref="J13:J14"/>
    <mergeCell ref="A15:A16"/>
    <mergeCell ref="B15:B16"/>
    <mergeCell ref="C15:C16"/>
    <mergeCell ref="D15:D16"/>
    <mergeCell ref="H15:H16"/>
    <mergeCell ref="I15:I16"/>
    <mergeCell ref="J15:J16"/>
    <mergeCell ref="A13:A14"/>
    <mergeCell ref="B13:B14"/>
    <mergeCell ref="C13:C14"/>
    <mergeCell ref="D13:D14"/>
    <mergeCell ref="H13:H14"/>
    <mergeCell ref="I13:I14"/>
    <mergeCell ref="J9:J10"/>
    <mergeCell ref="A11:A12"/>
    <mergeCell ref="B11:B12"/>
    <mergeCell ref="C11:C12"/>
    <mergeCell ref="D11:D12"/>
    <mergeCell ref="H11:H12"/>
    <mergeCell ref="I11:I12"/>
    <mergeCell ref="J11:J12"/>
    <mergeCell ref="A9:A10"/>
    <mergeCell ref="B9:B10"/>
    <mergeCell ref="C9:C10"/>
    <mergeCell ref="D9:D10"/>
    <mergeCell ref="H9:H10"/>
    <mergeCell ref="I9:I10"/>
    <mergeCell ref="J5:J6"/>
    <mergeCell ref="A7:A8"/>
    <mergeCell ref="B7:B8"/>
    <mergeCell ref="C7:C8"/>
    <mergeCell ref="D7:D8"/>
    <mergeCell ref="H7:H8"/>
    <mergeCell ref="I7:I8"/>
    <mergeCell ref="J7:J8"/>
    <mergeCell ref="A5:A6"/>
    <mergeCell ref="B5:B6"/>
    <mergeCell ref="C5:C6"/>
    <mergeCell ref="D5:D6"/>
    <mergeCell ref="H5:H6"/>
    <mergeCell ref="I5:I6"/>
    <mergeCell ref="A1:M1"/>
    <mergeCell ref="A2:A4"/>
    <mergeCell ref="B2:G2"/>
    <mergeCell ref="H2:M2"/>
    <mergeCell ref="B3:D3"/>
    <mergeCell ref="E3:G3"/>
    <mergeCell ref="H3:J3"/>
    <mergeCell ref="K3:M3"/>
  </mergeCells>
  <printOptions horizontalCentered="1"/>
  <pageMargins left="1" right="1" top="0.8" bottom="1.2" header="1" footer="1"/>
  <pageSetup paperSize="213" scale="98" orientation="landscape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view="pageBreakPreview" topLeftCell="A16" zoomScale="106" zoomScaleNormal="100" zoomScaleSheetLayoutView="106" workbookViewId="0">
      <selection activeCell="A25" sqref="A25:XFD25"/>
    </sheetView>
  </sheetViews>
  <sheetFormatPr defaultColWidth="8.88671875" defaultRowHeight="15.75"/>
  <cols>
    <col min="1" max="1" width="10.88671875" style="114" customWidth="1"/>
    <col min="2" max="9" width="10.44140625" style="126" customWidth="1"/>
    <col min="10" max="10" width="6.77734375" style="114" customWidth="1"/>
    <col min="11" max="11" width="6.109375" style="114" customWidth="1"/>
    <col min="12" max="16384" width="8.88671875" style="114"/>
  </cols>
  <sheetData>
    <row r="1" spans="1:15" ht="31.5" customHeight="1">
      <c r="A1" s="228" t="s">
        <v>261</v>
      </c>
      <c r="B1" s="228"/>
      <c r="C1" s="228"/>
      <c r="D1" s="228"/>
      <c r="E1" s="228"/>
      <c r="F1" s="228"/>
      <c r="G1" s="228"/>
      <c r="H1" s="228"/>
      <c r="I1" s="228"/>
      <c r="J1" s="113"/>
      <c r="K1" s="113"/>
    </row>
    <row r="2" spans="1:15">
      <c r="A2" s="229" t="s">
        <v>253</v>
      </c>
      <c r="B2" s="229"/>
      <c r="C2" s="229"/>
      <c r="D2" s="229"/>
      <c r="E2" s="229"/>
      <c r="F2" s="229"/>
      <c r="G2" s="229"/>
      <c r="H2" s="229"/>
      <c r="I2" s="229"/>
      <c r="J2" s="115"/>
      <c r="K2" s="115"/>
    </row>
    <row r="3" spans="1:15" ht="17.25" customHeight="1">
      <c r="A3" s="230" t="s">
        <v>2</v>
      </c>
      <c r="B3" s="231" t="s">
        <v>254</v>
      </c>
      <c r="C3" s="232"/>
      <c r="D3" s="231" t="s">
        <v>255</v>
      </c>
      <c r="E3" s="232"/>
      <c r="F3" s="233" t="s">
        <v>256</v>
      </c>
      <c r="G3" s="233"/>
      <c r="H3" s="233" t="s">
        <v>257</v>
      </c>
      <c r="I3" s="233"/>
      <c r="J3" s="227"/>
      <c r="K3" s="227"/>
    </row>
    <row r="4" spans="1:15">
      <c r="A4" s="230"/>
      <c r="B4" s="116" t="s">
        <v>258</v>
      </c>
      <c r="C4" s="116" t="s">
        <v>259</v>
      </c>
      <c r="D4" s="116" t="s">
        <v>258</v>
      </c>
      <c r="E4" s="116" t="s">
        <v>259</v>
      </c>
      <c r="F4" s="116" t="s">
        <v>258</v>
      </c>
      <c r="G4" s="116" t="s">
        <v>259</v>
      </c>
      <c r="H4" s="116" t="s">
        <v>258</v>
      </c>
      <c r="I4" s="116" t="s">
        <v>260</v>
      </c>
      <c r="J4" s="117"/>
      <c r="K4" s="117"/>
    </row>
    <row r="5" spans="1:15">
      <c r="A5" s="118">
        <v>2002</v>
      </c>
      <c r="B5" s="119">
        <v>27268</v>
      </c>
      <c r="C5" s="119">
        <v>4025</v>
      </c>
      <c r="D5" s="119">
        <v>8249</v>
      </c>
      <c r="E5" s="119">
        <v>1210</v>
      </c>
      <c r="F5" s="119">
        <v>4741</v>
      </c>
      <c r="G5" s="119">
        <v>511</v>
      </c>
      <c r="H5" s="119"/>
      <c r="I5" s="119"/>
      <c r="J5" s="120"/>
      <c r="K5" s="120"/>
    </row>
    <row r="6" spans="1:15">
      <c r="A6" s="118">
        <v>2003</v>
      </c>
      <c r="B6" s="119">
        <v>24746</v>
      </c>
      <c r="C6" s="119">
        <v>4030</v>
      </c>
      <c r="D6" s="119">
        <v>7436</v>
      </c>
      <c r="E6" s="119">
        <v>1445</v>
      </c>
      <c r="F6" s="119">
        <v>4547</v>
      </c>
      <c r="G6" s="119">
        <v>588</v>
      </c>
      <c r="H6" s="119"/>
      <c r="I6" s="119"/>
      <c r="J6" s="120"/>
      <c r="K6" s="120"/>
    </row>
    <row r="7" spans="1:15">
      <c r="A7" s="118">
        <v>2004</v>
      </c>
      <c r="B7" s="119">
        <v>27525</v>
      </c>
      <c r="C7" s="119">
        <v>4502</v>
      </c>
      <c r="D7" s="119">
        <v>8471</v>
      </c>
      <c r="E7" s="119">
        <v>1375</v>
      </c>
      <c r="F7" s="119">
        <v>5039</v>
      </c>
      <c r="G7" s="119">
        <v>587</v>
      </c>
      <c r="H7" s="119"/>
      <c r="I7" s="119"/>
      <c r="J7" s="120"/>
      <c r="K7" s="120"/>
    </row>
    <row r="8" spans="1:15">
      <c r="A8" s="118">
        <v>2005</v>
      </c>
      <c r="B8" s="119">
        <v>27901</v>
      </c>
      <c r="C8" s="119">
        <v>4515</v>
      </c>
      <c r="D8" s="119">
        <v>8880</v>
      </c>
      <c r="E8" s="119">
        <v>1301</v>
      </c>
      <c r="F8" s="119">
        <v>5329</v>
      </c>
      <c r="G8" s="119">
        <v>679</v>
      </c>
      <c r="H8" s="119"/>
      <c r="I8" s="119"/>
      <c r="J8" s="120"/>
      <c r="K8" s="120"/>
    </row>
    <row r="9" spans="1:15">
      <c r="A9" s="118">
        <v>2006</v>
      </c>
      <c r="B9" s="119">
        <v>29220</v>
      </c>
      <c r="C9" s="119">
        <v>4419</v>
      </c>
      <c r="D9" s="119">
        <v>9739</v>
      </c>
      <c r="E9" s="119">
        <v>1444</v>
      </c>
      <c r="F9" s="119">
        <v>5894</v>
      </c>
      <c r="G9" s="119">
        <v>671</v>
      </c>
      <c r="H9" s="119"/>
      <c r="I9" s="119"/>
      <c r="J9" s="120"/>
      <c r="K9" s="120"/>
    </row>
    <row r="10" spans="1:15">
      <c r="A10" s="118">
        <v>2007</v>
      </c>
      <c r="B10" s="119">
        <v>30924</v>
      </c>
      <c r="C10" s="119">
        <v>4782</v>
      </c>
      <c r="D10" s="119">
        <v>10636</v>
      </c>
      <c r="E10" s="119">
        <v>1467</v>
      </c>
      <c r="F10" s="119">
        <v>6516</v>
      </c>
      <c r="G10" s="119">
        <v>715</v>
      </c>
      <c r="H10" s="119"/>
      <c r="I10" s="119"/>
      <c r="J10" s="120"/>
      <c r="K10" s="120"/>
    </row>
    <row r="11" spans="1:15">
      <c r="A11" s="118">
        <v>2008</v>
      </c>
      <c r="B11" s="119">
        <v>31655</v>
      </c>
      <c r="C11" s="119">
        <v>4901</v>
      </c>
      <c r="D11" s="119">
        <v>11341</v>
      </c>
      <c r="E11" s="119">
        <v>1604</v>
      </c>
      <c r="F11" s="119">
        <v>6928</v>
      </c>
      <c r="G11" s="119">
        <v>790</v>
      </c>
      <c r="H11" s="119"/>
      <c r="I11" s="119"/>
      <c r="J11" s="120"/>
      <c r="K11" s="120"/>
    </row>
    <row r="12" spans="1:15">
      <c r="A12" s="118">
        <v>2009</v>
      </c>
      <c r="B12" s="119">
        <v>32684</v>
      </c>
      <c r="C12" s="119">
        <v>4952</v>
      </c>
      <c r="D12" s="119">
        <v>11939</v>
      </c>
      <c r="E12" s="119">
        <v>1700</v>
      </c>
      <c r="F12" s="119">
        <v>7559</v>
      </c>
      <c r="G12" s="119">
        <v>812</v>
      </c>
      <c r="H12" s="119"/>
      <c r="I12" s="119"/>
      <c r="J12" s="120"/>
      <c r="K12" s="120"/>
    </row>
    <row r="13" spans="1:15">
      <c r="A13" s="118">
        <v>2010</v>
      </c>
      <c r="B13" s="119">
        <v>32684</v>
      </c>
      <c r="C13" s="119">
        <v>4952</v>
      </c>
      <c r="D13" s="119">
        <v>11939</v>
      </c>
      <c r="E13" s="119">
        <v>1700</v>
      </c>
      <c r="F13" s="119">
        <v>7559</v>
      </c>
      <c r="G13" s="119">
        <v>812</v>
      </c>
      <c r="H13" s="119"/>
      <c r="I13" s="119"/>
      <c r="J13" s="120"/>
      <c r="K13" s="120"/>
    </row>
    <row r="14" spans="1:15">
      <c r="A14" s="118">
        <v>2011</v>
      </c>
      <c r="B14" s="119">
        <v>33881</v>
      </c>
      <c r="C14" s="119">
        <v>4783</v>
      </c>
      <c r="D14" s="119">
        <v>13791</v>
      </c>
      <c r="E14" s="119">
        <v>1813</v>
      </c>
      <c r="F14" s="119">
        <v>8233</v>
      </c>
      <c r="G14" s="119">
        <v>849</v>
      </c>
      <c r="H14" s="119">
        <v>3383</v>
      </c>
      <c r="I14" s="119">
        <v>567.83299999999997</v>
      </c>
      <c r="L14" s="121"/>
      <c r="M14" s="122"/>
      <c r="N14" s="120"/>
      <c r="O14" s="120"/>
    </row>
    <row r="15" spans="1:15">
      <c r="A15" s="118">
        <v>2012</v>
      </c>
      <c r="B15" s="119">
        <v>34298</v>
      </c>
      <c r="C15" s="119">
        <v>4577</v>
      </c>
      <c r="D15" s="119">
        <v>14447</v>
      </c>
      <c r="E15" s="119">
        <v>1823</v>
      </c>
      <c r="F15" s="119">
        <v>8416</v>
      </c>
      <c r="G15" s="119">
        <v>878</v>
      </c>
      <c r="H15" s="119">
        <v>3596</v>
      </c>
      <c r="I15" s="119">
        <v>547.053</v>
      </c>
      <c r="L15" s="121"/>
      <c r="M15" s="122"/>
      <c r="N15" s="120"/>
      <c r="O15" s="120"/>
    </row>
    <row r="16" spans="1:15">
      <c r="A16" s="118">
        <v>2013</v>
      </c>
      <c r="B16" s="119">
        <v>34743</v>
      </c>
      <c r="C16" s="119">
        <v>4402</v>
      </c>
      <c r="D16" s="119">
        <v>14867</v>
      </c>
      <c r="E16" s="119">
        <v>1828</v>
      </c>
      <c r="F16" s="119">
        <v>8726</v>
      </c>
      <c r="G16" s="119">
        <v>897</v>
      </c>
      <c r="H16" s="119">
        <v>3596</v>
      </c>
      <c r="I16" s="119">
        <v>516.16600000000005</v>
      </c>
      <c r="L16" s="121"/>
      <c r="M16" s="122"/>
      <c r="N16" s="120"/>
      <c r="O16" s="120"/>
    </row>
    <row r="17" spans="1:15">
      <c r="A17" s="118">
        <v>2014</v>
      </c>
      <c r="B17" s="119">
        <v>34335</v>
      </c>
      <c r="C17" s="119">
        <v>4335</v>
      </c>
      <c r="D17" s="119">
        <v>14952</v>
      </c>
      <c r="E17" s="119">
        <v>1835</v>
      </c>
      <c r="F17" s="119">
        <v>8825</v>
      </c>
      <c r="G17" s="119">
        <v>901</v>
      </c>
      <c r="H17" s="119">
        <v>3659</v>
      </c>
      <c r="I17" s="119">
        <v>453.59699999999998</v>
      </c>
      <c r="L17" s="121"/>
      <c r="M17" s="122"/>
      <c r="N17" s="120"/>
      <c r="O17" s="120"/>
    </row>
    <row r="18" spans="1:15">
      <c r="A18" s="118">
        <v>2015</v>
      </c>
      <c r="B18" s="119">
        <v>34362</v>
      </c>
      <c r="C18" s="119">
        <v>4265</v>
      </c>
      <c r="D18" s="119">
        <v>15091</v>
      </c>
      <c r="E18" s="119">
        <v>1863</v>
      </c>
      <c r="F18" s="119">
        <v>8968</v>
      </c>
      <c r="G18" s="119">
        <v>939</v>
      </c>
      <c r="H18" s="119">
        <v>3669</v>
      </c>
      <c r="I18" s="119">
        <v>757.178</v>
      </c>
      <c r="L18" s="121"/>
      <c r="M18" s="122"/>
      <c r="N18" s="120"/>
      <c r="O18" s="120"/>
    </row>
    <row r="19" spans="1:15" s="124" customFormat="1">
      <c r="A19" s="123">
        <v>2016</v>
      </c>
      <c r="B19" s="119">
        <v>34736</v>
      </c>
      <c r="C19" s="119">
        <v>4135</v>
      </c>
      <c r="D19" s="119">
        <v>15170</v>
      </c>
      <c r="E19" s="119">
        <v>1859</v>
      </c>
      <c r="F19" s="119">
        <v>9084</v>
      </c>
      <c r="G19" s="119">
        <v>959</v>
      </c>
      <c r="H19" s="119">
        <v>3761</v>
      </c>
      <c r="I19" s="119">
        <v>482.54199999999997</v>
      </c>
      <c r="L19" s="121"/>
      <c r="M19" s="122"/>
      <c r="N19" s="120"/>
      <c r="O19" s="120"/>
    </row>
    <row r="20" spans="1:15" s="124" customFormat="1">
      <c r="A20" s="125">
        <v>2017</v>
      </c>
      <c r="B20" s="119">
        <v>35211</v>
      </c>
      <c r="C20" s="119">
        <v>3970</v>
      </c>
      <c r="D20" s="119">
        <v>15632</v>
      </c>
      <c r="E20" s="119">
        <v>1867</v>
      </c>
      <c r="F20" s="119">
        <v>9171</v>
      </c>
      <c r="G20" s="119">
        <v>971</v>
      </c>
      <c r="H20" s="119">
        <v>3781</v>
      </c>
      <c r="I20" s="119">
        <v>584</v>
      </c>
      <c r="L20" s="121"/>
      <c r="M20" s="122"/>
      <c r="N20" s="120"/>
      <c r="O20" s="120"/>
    </row>
    <row r="21" spans="1:15" s="124" customFormat="1">
      <c r="A21" s="125">
        <v>2018</v>
      </c>
      <c r="B21" s="119">
        <v>34845</v>
      </c>
      <c r="C21" s="119">
        <v>3730</v>
      </c>
      <c r="D21" s="119">
        <v>16063</v>
      </c>
      <c r="E21" s="119">
        <v>1825</v>
      </c>
      <c r="F21" s="119">
        <v>9905</v>
      </c>
      <c r="G21" s="119">
        <v>1027</v>
      </c>
      <c r="H21" s="119">
        <v>3806</v>
      </c>
      <c r="I21" s="119">
        <v>632</v>
      </c>
      <c r="L21" s="121"/>
      <c r="M21" s="122"/>
      <c r="N21" s="120"/>
      <c r="O21" s="120"/>
    </row>
    <row r="22" spans="1:15" s="124" customFormat="1">
      <c r="A22" s="125">
        <v>2019</v>
      </c>
      <c r="B22" s="119">
        <v>35063</v>
      </c>
      <c r="C22" s="119">
        <v>3544</v>
      </c>
      <c r="D22" s="119">
        <v>16770</v>
      </c>
      <c r="E22" s="119">
        <v>1775</v>
      </c>
      <c r="F22" s="119">
        <v>10644</v>
      </c>
      <c r="G22" s="119">
        <v>1041</v>
      </c>
      <c r="H22" s="119">
        <v>4187</v>
      </c>
      <c r="I22" s="119">
        <v>662</v>
      </c>
      <c r="L22" s="121"/>
      <c r="M22" s="122"/>
      <c r="N22" s="120"/>
      <c r="O22" s="120"/>
    </row>
    <row r="23" spans="1:15" s="124" customFormat="1">
      <c r="A23" s="125">
        <v>2020</v>
      </c>
      <c r="B23" s="119">
        <v>35209</v>
      </c>
      <c r="C23" s="119">
        <v>3544</v>
      </c>
      <c r="D23" s="119">
        <v>16847</v>
      </c>
      <c r="E23" s="119">
        <v>1817</v>
      </c>
      <c r="F23" s="119">
        <v>10863</v>
      </c>
      <c r="G23" s="119">
        <v>1065</v>
      </c>
      <c r="H23" s="119">
        <v>4187</v>
      </c>
      <c r="I23" s="119">
        <v>680</v>
      </c>
      <c r="L23" s="121"/>
      <c r="M23" s="122"/>
      <c r="N23" s="120"/>
      <c r="O23" s="120"/>
    </row>
    <row r="24" spans="1:15" s="124" customFormat="1">
      <c r="A24" s="127">
        <v>2021</v>
      </c>
      <c r="B24" s="128">
        <v>34138</v>
      </c>
      <c r="C24" s="128">
        <v>3548</v>
      </c>
      <c r="D24" s="128">
        <v>17228</v>
      </c>
      <c r="E24" s="128">
        <v>1777</v>
      </c>
      <c r="F24" s="128">
        <v>10902</v>
      </c>
      <c r="G24" s="128">
        <v>1079</v>
      </c>
      <c r="H24" s="128">
        <v>4310</v>
      </c>
      <c r="I24" s="128">
        <v>687</v>
      </c>
      <c r="L24" s="121"/>
      <c r="M24" s="122"/>
      <c r="N24" s="120"/>
      <c r="O24" s="120"/>
    </row>
    <row r="25" spans="1:15" s="260" customFormat="1">
      <c r="A25" s="258" t="s">
        <v>262</v>
      </c>
      <c r="B25" s="258"/>
      <c r="C25" s="258"/>
      <c r="D25" s="258"/>
      <c r="E25" s="258"/>
      <c r="F25" s="258"/>
      <c r="G25" s="258"/>
      <c r="H25" s="258"/>
      <c r="I25" s="258"/>
      <c r="J25" s="259"/>
    </row>
  </sheetData>
  <mergeCells count="9">
    <mergeCell ref="J3:K3"/>
    <mergeCell ref="A25:I25"/>
    <mergeCell ref="A1:I1"/>
    <mergeCell ref="A2:I2"/>
    <mergeCell ref="A3:A4"/>
    <mergeCell ref="B3:C3"/>
    <mergeCell ref="D3:E3"/>
    <mergeCell ref="F3:G3"/>
    <mergeCell ref="H3:I3"/>
  </mergeCells>
  <printOptions horizontalCentered="1"/>
  <pageMargins left="1" right="1" top="0.8" bottom="1.2" header="1" footer="1"/>
  <pageSetup paperSize="213" orientation="landscape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opLeftCell="D1" zoomScaleNormal="100" zoomScaleSheetLayoutView="115" workbookViewId="0">
      <selection activeCell="L5" sqref="L5"/>
    </sheetView>
  </sheetViews>
  <sheetFormatPr defaultColWidth="8.33203125" defaultRowHeight="15"/>
  <cols>
    <col min="1" max="1" width="17.44140625" style="99" customWidth="1"/>
    <col min="2" max="2" width="7.33203125" style="99" customWidth="1"/>
    <col min="3" max="3" width="7" style="99" bestFit="1" customWidth="1"/>
    <col min="4" max="18" width="7.21875" style="99" customWidth="1"/>
    <col min="19" max="16384" width="8.33203125" style="99"/>
  </cols>
  <sheetData>
    <row r="1" spans="1:21" ht="34.5" customHeight="1">
      <c r="A1" s="234" t="s">
        <v>285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</row>
    <row r="2" spans="1:21" ht="21" customHeight="1">
      <c r="A2" s="206" t="s">
        <v>263</v>
      </c>
      <c r="B2" s="206" t="s">
        <v>264</v>
      </c>
      <c r="C2" s="206"/>
      <c r="D2" s="206" t="s">
        <v>265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21" customHeight="1">
      <c r="A3" s="206"/>
      <c r="B3" s="206"/>
      <c r="C3" s="206"/>
      <c r="D3" s="206" t="s">
        <v>64</v>
      </c>
      <c r="E3" s="206"/>
      <c r="F3" s="206"/>
      <c r="G3" s="206" t="s">
        <v>65</v>
      </c>
      <c r="H3" s="206"/>
      <c r="I3" s="206"/>
      <c r="J3" s="206" t="s">
        <v>66</v>
      </c>
      <c r="K3" s="206"/>
      <c r="L3" s="206"/>
      <c r="M3" s="206" t="s">
        <v>67</v>
      </c>
      <c r="N3" s="206"/>
      <c r="O3" s="206"/>
      <c r="P3" s="206" t="s">
        <v>68</v>
      </c>
      <c r="Q3" s="206"/>
      <c r="R3" s="206"/>
      <c r="S3" s="206" t="s">
        <v>232</v>
      </c>
      <c r="T3" s="206"/>
      <c r="U3" s="206"/>
    </row>
    <row r="4" spans="1:21" ht="21">
      <c r="A4" s="206"/>
      <c r="B4" s="130" t="s">
        <v>266</v>
      </c>
      <c r="C4" s="130" t="s">
        <v>267</v>
      </c>
      <c r="D4" s="130" t="s">
        <v>266</v>
      </c>
      <c r="E4" s="130" t="s">
        <v>267</v>
      </c>
      <c r="F4" s="131" t="s">
        <v>16</v>
      </c>
      <c r="G4" s="130" t="s">
        <v>266</v>
      </c>
      <c r="H4" s="130" t="s">
        <v>267</v>
      </c>
      <c r="I4" s="131" t="s">
        <v>16</v>
      </c>
      <c r="J4" s="130" t="s">
        <v>266</v>
      </c>
      <c r="K4" s="130" t="s">
        <v>267</v>
      </c>
      <c r="L4" s="131" t="s">
        <v>16</v>
      </c>
      <c r="M4" s="130" t="s">
        <v>266</v>
      </c>
      <c r="N4" s="130" t="s">
        <v>267</v>
      </c>
      <c r="O4" s="131" t="s">
        <v>16</v>
      </c>
      <c r="P4" s="130" t="s">
        <v>266</v>
      </c>
      <c r="Q4" s="130" t="s">
        <v>267</v>
      </c>
      <c r="R4" s="131" t="s">
        <v>16</v>
      </c>
      <c r="S4" s="130" t="s">
        <v>266</v>
      </c>
      <c r="T4" s="130" t="s">
        <v>267</v>
      </c>
      <c r="U4" s="131" t="s">
        <v>16</v>
      </c>
    </row>
    <row r="5" spans="1:21" ht="21.95" customHeight="1">
      <c r="A5" s="132" t="s">
        <v>268</v>
      </c>
      <c r="B5" s="133">
        <v>62</v>
      </c>
      <c r="C5" s="133">
        <v>1085</v>
      </c>
      <c r="D5" s="133">
        <v>142293</v>
      </c>
      <c r="E5" s="133">
        <v>217961</v>
      </c>
      <c r="F5" s="133">
        <v>360254</v>
      </c>
      <c r="G5" s="133">
        <v>138521</v>
      </c>
      <c r="H5" s="133">
        <v>228906</v>
      </c>
      <c r="I5" s="133">
        <f t="shared" ref="I5:I10" si="0">G5+H5</f>
        <v>367427</v>
      </c>
      <c r="J5" s="133">
        <v>146513</v>
      </c>
      <c r="K5" s="133">
        <v>245887</v>
      </c>
      <c r="L5" s="133">
        <v>392400</v>
      </c>
      <c r="M5" s="133">
        <v>157169</v>
      </c>
      <c r="N5" s="133">
        <v>258313</v>
      </c>
      <c r="O5" s="133">
        <v>415482</v>
      </c>
      <c r="P5" s="133">
        <v>145947</v>
      </c>
      <c r="Q5" s="133">
        <v>269830</v>
      </c>
      <c r="R5" s="133">
        <v>415777</v>
      </c>
      <c r="S5" s="137">
        <v>161341</v>
      </c>
      <c r="T5" s="137">
        <v>261312</v>
      </c>
      <c r="U5" s="137">
        <v>422653</v>
      </c>
    </row>
    <row r="6" spans="1:21" ht="21.95" customHeight="1">
      <c r="A6" s="132" t="s">
        <v>269</v>
      </c>
      <c r="B6" s="133">
        <v>7</v>
      </c>
      <c r="C6" s="133">
        <v>15</v>
      </c>
      <c r="D6" s="133">
        <v>6765</v>
      </c>
      <c r="E6" s="133">
        <v>9879</v>
      </c>
      <c r="F6" s="133">
        <v>16644</v>
      </c>
      <c r="G6" s="133">
        <v>7095</v>
      </c>
      <c r="H6" s="133">
        <v>9972</v>
      </c>
      <c r="I6" s="133">
        <f t="shared" si="0"/>
        <v>17067</v>
      </c>
      <c r="J6" s="133">
        <v>8126</v>
      </c>
      <c r="K6" s="133">
        <v>10127</v>
      </c>
      <c r="L6" s="133">
        <v>18253</v>
      </c>
      <c r="M6" s="133">
        <v>9971</v>
      </c>
      <c r="N6" s="133">
        <v>8465</v>
      </c>
      <c r="O6" s="133">
        <v>18436</v>
      </c>
      <c r="P6" s="133">
        <v>9100</v>
      </c>
      <c r="Q6" s="133">
        <v>9760</v>
      </c>
      <c r="R6" s="133">
        <v>18860</v>
      </c>
      <c r="S6" s="137">
        <v>7522</v>
      </c>
      <c r="T6" s="137">
        <v>9325</v>
      </c>
      <c r="U6" s="137">
        <v>16847</v>
      </c>
    </row>
    <row r="7" spans="1:21" ht="21.95" customHeight="1">
      <c r="A7" s="132" t="s">
        <v>270</v>
      </c>
      <c r="B7" s="133">
        <v>8</v>
      </c>
      <c r="C7" s="133">
        <v>115</v>
      </c>
      <c r="D7" s="133">
        <v>406</v>
      </c>
      <c r="E7" s="133">
        <v>7449</v>
      </c>
      <c r="F7" s="133">
        <v>24511</v>
      </c>
      <c r="G7" s="133">
        <v>1250</v>
      </c>
      <c r="H7" s="133">
        <v>26021</v>
      </c>
      <c r="I7" s="133">
        <f t="shared" si="0"/>
        <v>27271</v>
      </c>
      <c r="J7" s="133">
        <v>1689</v>
      </c>
      <c r="K7" s="133">
        <v>26733</v>
      </c>
      <c r="L7" s="133">
        <v>28422</v>
      </c>
      <c r="M7" s="133">
        <v>2896</v>
      </c>
      <c r="N7" s="133">
        <v>43294</v>
      </c>
      <c r="O7" s="133">
        <v>46190</v>
      </c>
      <c r="P7" s="133">
        <v>3539</v>
      </c>
      <c r="Q7" s="133">
        <v>45721</v>
      </c>
      <c r="R7" s="133">
        <v>49260</v>
      </c>
      <c r="S7" s="137">
        <v>3898</v>
      </c>
      <c r="T7" s="137">
        <v>44960</v>
      </c>
      <c r="U7" s="137">
        <v>48858</v>
      </c>
    </row>
    <row r="8" spans="1:21" ht="21.95" customHeight="1">
      <c r="A8" s="132" t="s">
        <v>271</v>
      </c>
      <c r="B8" s="133">
        <v>14</v>
      </c>
      <c r="C8" s="133">
        <v>11</v>
      </c>
      <c r="D8" s="133">
        <v>2175</v>
      </c>
      <c r="E8" s="133">
        <v>1020</v>
      </c>
      <c r="F8" s="133">
        <v>2945</v>
      </c>
      <c r="G8" s="133">
        <v>3163</v>
      </c>
      <c r="H8" s="133">
        <v>568</v>
      </c>
      <c r="I8" s="133">
        <f t="shared" si="0"/>
        <v>3731</v>
      </c>
      <c r="J8" s="133">
        <v>2985</v>
      </c>
      <c r="K8" s="133">
        <v>780</v>
      </c>
      <c r="L8" s="133">
        <v>3765</v>
      </c>
      <c r="M8" s="133">
        <v>2261</v>
      </c>
      <c r="N8" s="133">
        <v>530</v>
      </c>
      <c r="O8" s="133">
        <v>2791</v>
      </c>
      <c r="P8" s="133">
        <v>2363</v>
      </c>
      <c r="Q8" s="133">
        <v>278</v>
      </c>
      <c r="R8" s="133">
        <v>2641</v>
      </c>
      <c r="S8" s="137">
        <v>2895</v>
      </c>
      <c r="T8" s="137">
        <v>154</v>
      </c>
      <c r="U8" s="137">
        <v>3049</v>
      </c>
    </row>
    <row r="9" spans="1:21" ht="21.95" customHeight="1">
      <c r="A9" s="132" t="s">
        <v>272</v>
      </c>
      <c r="B9" s="133">
        <v>9</v>
      </c>
      <c r="C9" s="133">
        <v>58</v>
      </c>
      <c r="D9" s="133">
        <v>1881</v>
      </c>
      <c r="E9" s="133">
        <v>24153</v>
      </c>
      <c r="F9" s="133">
        <v>26034</v>
      </c>
      <c r="G9" s="133">
        <v>1981</v>
      </c>
      <c r="H9" s="133">
        <v>24736</v>
      </c>
      <c r="I9" s="133">
        <f t="shared" si="0"/>
        <v>26717</v>
      </c>
      <c r="J9" s="133">
        <v>2080</v>
      </c>
      <c r="K9" s="133">
        <v>27345</v>
      </c>
      <c r="L9" s="133">
        <v>29425</v>
      </c>
      <c r="M9" s="133">
        <v>2499</v>
      </c>
      <c r="N9" s="133">
        <v>28250</v>
      </c>
      <c r="O9" s="133">
        <v>30749</v>
      </c>
      <c r="P9" s="133">
        <v>3143</v>
      </c>
      <c r="Q9" s="133">
        <v>29441</v>
      </c>
      <c r="R9" s="133">
        <v>32584</v>
      </c>
      <c r="S9" s="137">
        <v>3311</v>
      </c>
      <c r="T9" s="137">
        <v>29173</v>
      </c>
      <c r="U9" s="137">
        <v>32484</v>
      </c>
    </row>
    <row r="10" spans="1:21" ht="21.95" customHeight="1">
      <c r="A10" s="132" t="s">
        <v>273</v>
      </c>
      <c r="B10" s="133">
        <v>1</v>
      </c>
      <c r="C10" s="133">
        <v>5</v>
      </c>
      <c r="D10" s="133">
        <v>77</v>
      </c>
      <c r="E10" s="133">
        <v>119</v>
      </c>
      <c r="F10" s="133">
        <v>196</v>
      </c>
      <c r="G10" s="133">
        <v>195</v>
      </c>
      <c r="H10" s="133">
        <v>333</v>
      </c>
      <c r="I10" s="133">
        <f t="shared" si="0"/>
        <v>528</v>
      </c>
      <c r="J10" s="133">
        <v>307</v>
      </c>
      <c r="K10" s="133">
        <v>407</v>
      </c>
      <c r="L10" s="133">
        <v>714</v>
      </c>
      <c r="M10" s="133">
        <v>354</v>
      </c>
      <c r="N10" s="133">
        <v>359</v>
      </c>
      <c r="O10" s="133">
        <v>713</v>
      </c>
      <c r="P10" s="133">
        <v>345</v>
      </c>
      <c r="Q10" s="133">
        <v>181</v>
      </c>
      <c r="R10" s="133">
        <v>526</v>
      </c>
      <c r="S10" s="137">
        <v>482</v>
      </c>
      <c r="T10" s="137">
        <v>529</v>
      </c>
      <c r="U10" s="137">
        <v>1011</v>
      </c>
    </row>
    <row r="11" spans="1:21" ht="31.5" customHeight="1">
      <c r="A11" s="132" t="s">
        <v>274</v>
      </c>
      <c r="B11" s="133">
        <v>1</v>
      </c>
      <c r="C11" s="133" t="s">
        <v>149</v>
      </c>
      <c r="D11" s="133">
        <v>3166</v>
      </c>
      <c r="E11" s="133" t="s">
        <v>149</v>
      </c>
      <c r="F11" s="133">
        <v>3166</v>
      </c>
      <c r="G11" s="133">
        <v>2056</v>
      </c>
      <c r="H11" s="133" t="s">
        <v>149</v>
      </c>
      <c r="I11" s="133">
        <v>2056</v>
      </c>
      <c r="J11" s="133">
        <v>3020</v>
      </c>
      <c r="K11" s="133">
        <v>71</v>
      </c>
      <c r="L11" s="133">
        <v>3091</v>
      </c>
      <c r="M11" s="133">
        <v>369</v>
      </c>
      <c r="N11" s="133">
        <v>3502</v>
      </c>
      <c r="O11" s="133">
        <v>3871</v>
      </c>
      <c r="P11" s="133">
        <v>2904</v>
      </c>
      <c r="Q11" s="133">
        <v>419</v>
      </c>
      <c r="R11" s="133">
        <v>3323</v>
      </c>
      <c r="S11" s="137">
        <v>3814</v>
      </c>
      <c r="T11" s="137">
        <v>613</v>
      </c>
      <c r="U11" s="137">
        <v>4427</v>
      </c>
    </row>
    <row r="12" spans="1:21" ht="21.95" customHeight="1">
      <c r="A12" s="132" t="s">
        <v>275</v>
      </c>
      <c r="B12" s="133">
        <v>15</v>
      </c>
      <c r="C12" s="133" t="s">
        <v>149</v>
      </c>
      <c r="D12" s="133">
        <v>2642</v>
      </c>
      <c r="E12" s="133" t="s">
        <v>149</v>
      </c>
      <c r="F12" s="133">
        <v>2642</v>
      </c>
      <c r="G12" s="133">
        <v>3991</v>
      </c>
      <c r="H12" s="133" t="s">
        <v>149</v>
      </c>
      <c r="I12" s="133">
        <v>3991</v>
      </c>
      <c r="J12" s="133">
        <v>4395</v>
      </c>
      <c r="K12" s="133">
        <v>0</v>
      </c>
      <c r="L12" s="133">
        <v>4395</v>
      </c>
      <c r="M12" s="133">
        <v>10113</v>
      </c>
      <c r="N12" s="133">
        <v>0</v>
      </c>
      <c r="O12" s="133">
        <v>10113</v>
      </c>
      <c r="P12" s="133">
        <v>8912</v>
      </c>
      <c r="Q12" s="133">
        <v>0</v>
      </c>
      <c r="R12" s="133">
        <v>8912</v>
      </c>
      <c r="S12" s="137">
        <v>13873</v>
      </c>
      <c r="T12" s="137">
        <v>0</v>
      </c>
      <c r="U12" s="137">
        <v>13873</v>
      </c>
    </row>
    <row r="13" spans="1:21" ht="21.95" customHeight="1">
      <c r="A13" s="132" t="s">
        <v>276</v>
      </c>
      <c r="B13" s="133">
        <v>16</v>
      </c>
      <c r="C13" s="133">
        <v>1</v>
      </c>
      <c r="D13" s="133">
        <v>2958</v>
      </c>
      <c r="E13" s="133" t="s">
        <v>149</v>
      </c>
      <c r="F13" s="133">
        <v>2958</v>
      </c>
      <c r="G13" s="133">
        <v>2829</v>
      </c>
      <c r="H13" s="133">
        <v>46</v>
      </c>
      <c r="I13" s="133">
        <v>2875</v>
      </c>
      <c r="J13" s="133">
        <v>3190</v>
      </c>
      <c r="K13" s="133">
        <v>78</v>
      </c>
      <c r="L13" s="133">
        <v>3268</v>
      </c>
      <c r="M13" s="133">
        <v>5431</v>
      </c>
      <c r="N13" s="133">
        <v>290</v>
      </c>
      <c r="O13" s="133">
        <v>5721</v>
      </c>
      <c r="P13" s="133">
        <v>9274</v>
      </c>
      <c r="Q13" s="133">
        <v>461</v>
      </c>
      <c r="R13" s="133">
        <v>9735</v>
      </c>
      <c r="S13" s="137">
        <v>7860</v>
      </c>
      <c r="T13" s="137">
        <v>796</v>
      </c>
      <c r="U13" s="137">
        <v>8656</v>
      </c>
    </row>
    <row r="14" spans="1:21" ht="21.95" customHeight="1">
      <c r="A14" s="134" t="s">
        <v>217</v>
      </c>
      <c r="B14" s="133">
        <v>1</v>
      </c>
      <c r="C14" s="133" t="s">
        <v>149</v>
      </c>
      <c r="D14" s="133" t="s">
        <v>149</v>
      </c>
      <c r="E14" s="133" t="s">
        <v>149</v>
      </c>
      <c r="F14" s="133" t="s">
        <v>149</v>
      </c>
      <c r="G14" s="133" t="s">
        <v>149</v>
      </c>
      <c r="H14" s="133" t="s">
        <v>149</v>
      </c>
      <c r="I14" s="133" t="s">
        <v>149</v>
      </c>
      <c r="J14" s="133">
        <v>405</v>
      </c>
      <c r="K14" s="133">
        <v>0</v>
      </c>
      <c r="L14" s="133">
        <v>405</v>
      </c>
      <c r="M14" s="133">
        <v>680</v>
      </c>
      <c r="N14" s="133">
        <v>0</v>
      </c>
      <c r="O14" s="133">
        <v>680</v>
      </c>
      <c r="P14" s="133">
        <v>1659</v>
      </c>
      <c r="Q14" s="133"/>
      <c r="R14" s="133">
        <v>1659</v>
      </c>
      <c r="S14" s="137">
        <v>969</v>
      </c>
      <c r="T14" s="137">
        <v>0</v>
      </c>
      <c r="U14" s="137">
        <v>969</v>
      </c>
    </row>
    <row r="15" spans="1:21" ht="21.95" customHeight="1">
      <c r="A15" s="134" t="s">
        <v>221</v>
      </c>
      <c r="B15" s="133">
        <v>1</v>
      </c>
      <c r="C15" s="133" t="s">
        <v>149</v>
      </c>
      <c r="D15" s="133" t="s">
        <v>149</v>
      </c>
      <c r="E15" s="133" t="s">
        <v>149</v>
      </c>
      <c r="F15" s="133" t="s">
        <v>149</v>
      </c>
      <c r="G15" s="133" t="s">
        <v>149</v>
      </c>
      <c r="H15" s="133" t="s">
        <v>149</v>
      </c>
      <c r="I15" s="133" t="s">
        <v>149</v>
      </c>
      <c r="J15" s="133">
        <v>70</v>
      </c>
      <c r="K15" s="133">
        <v>0</v>
      </c>
      <c r="L15" s="133">
        <v>80</v>
      </c>
      <c r="M15" s="133">
        <v>191</v>
      </c>
      <c r="N15" s="133">
        <v>0</v>
      </c>
      <c r="O15" s="133">
        <v>191</v>
      </c>
      <c r="P15" s="133">
        <v>174</v>
      </c>
      <c r="Q15" s="133">
        <v>0</v>
      </c>
      <c r="R15" s="133">
        <v>174</v>
      </c>
      <c r="S15" s="137">
        <v>399</v>
      </c>
      <c r="T15" s="137">
        <v>0</v>
      </c>
      <c r="U15" s="137">
        <v>399</v>
      </c>
    </row>
    <row r="16" spans="1:21" ht="21.95" customHeight="1">
      <c r="A16" s="134" t="s">
        <v>286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7">
        <v>0</v>
      </c>
      <c r="T16" s="137">
        <v>0</v>
      </c>
      <c r="U16" s="137">
        <v>0</v>
      </c>
    </row>
    <row r="17" spans="1:21" ht="21.95" customHeight="1">
      <c r="A17" s="134" t="s">
        <v>287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7">
        <v>0</v>
      </c>
      <c r="T17" s="137">
        <v>0</v>
      </c>
      <c r="U17" s="137">
        <v>0</v>
      </c>
    </row>
    <row r="18" spans="1:21" ht="21.95" customHeight="1">
      <c r="A18" s="134" t="s">
        <v>288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7">
        <v>0</v>
      </c>
      <c r="T18" s="137">
        <v>0</v>
      </c>
      <c r="U18" s="137">
        <v>0</v>
      </c>
    </row>
    <row r="19" spans="1:21" ht="21.95" customHeight="1">
      <c r="A19" s="134" t="s">
        <v>289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7">
        <v>0</v>
      </c>
      <c r="T19" s="137">
        <v>0</v>
      </c>
      <c r="U19" s="137">
        <v>0</v>
      </c>
    </row>
    <row r="20" spans="1:21" ht="33.75" customHeight="1">
      <c r="A20" s="132" t="s">
        <v>277</v>
      </c>
      <c r="B20" s="133">
        <v>1</v>
      </c>
      <c r="C20" s="133" t="s">
        <v>149</v>
      </c>
      <c r="D20" s="133">
        <v>950</v>
      </c>
      <c r="E20" s="133" t="s">
        <v>149</v>
      </c>
      <c r="F20" s="133">
        <v>950</v>
      </c>
      <c r="G20" s="133">
        <v>331</v>
      </c>
      <c r="H20" s="133" t="s">
        <v>149</v>
      </c>
      <c r="I20" s="133">
        <v>331</v>
      </c>
      <c r="J20" s="133">
        <v>353</v>
      </c>
      <c r="K20" s="133">
        <v>0</v>
      </c>
      <c r="L20" s="133">
        <v>353</v>
      </c>
      <c r="M20" s="133">
        <v>998</v>
      </c>
      <c r="N20" s="133">
        <v>0</v>
      </c>
      <c r="O20" s="133">
        <v>998</v>
      </c>
      <c r="P20" s="133">
        <v>852</v>
      </c>
      <c r="Q20" s="133">
        <v>0</v>
      </c>
      <c r="R20" s="133">
        <v>852</v>
      </c>
      <c r="S20" s="137">
        <v>1334</v>
      </c>
      <c r="T20" s="137">
        <v>0</v>
      </c>
      <c r="U20" s="137">
        <v>1334</v>
      </c>
    </row>
    <row r="21" spans="1:21" ht="24.75" customHeight="1">
      <c r="A21" s="132" t="s">
        <v>278</v>
      </c>
      <c r="B21" s="133">
        <v>1</v>
      </c>
      <c r="C21" s="133" t="s">
        <v>279</v>
      </c>
      <c r="D21" s="133">
        <v>170</v>
      </c>
      <c r="E21" s="133" t="s">
        <v>149</v>
      </c>
      <c r="F21" s="133">
        <v>170</v>
      </c>
      <c r="G21" s="133">
        <v>220</v>
      </c>
      <c r="H21" s="133" t="s">
        <v>149</v>
      </c>
      <c r="I21" s="133">
        <v>220</v>
      </c>
      <c r="J21" s="133">
        <v>286</v>
      </c>
      <c r="K21" s="133">
        <v>0</v>
      </c>
      <c r="L21" s="133">
        <v>286</v>
      </c>
      <c r="M21" s="133">
        <v>377</v>
      </c>
      <c r="N21" s="133">
        <v>0</v>
      </c>
      <c r="O21" s="133">
        <v>377</v>
      </c>
      <c r="P21" s="133">
        <v>355</v>
      </c>
      <c r="Q21" s="133">
        <v>0</v>
      </c>
      <c r="R21" s="133">
        <v>355</v>
      </c>
      <c r="S21" s="137">
        <v>267</v>
      </c>
      <c r="T21" s="137">
        <v>0</v>
      </c>
      <c r="U21" s="137">
        <v>267</v>
      </c>
    </row>
    <row r="22" spans="1:21" ht="26.25" customHeight="1">
      <c r="A22" s="132" t="s">
        <v>280</v>
      </c>
      <c r="B22" s="133">
        <v>1</v>
      </c>
      <c r="C22" s="133" t="s">
        <v>149</v>
      </c>
      <c r="D22" s="133">
        <v>576</v>
      </c>
      <c r="E22" s="133" t="s">
        <v>149</v>
      </c>
      <c r="F22" s="133">
        <v>576</v>
      </c>
      <c r="G22" s="133">
        <v>410</v>
      </c>
      <c r="H22" s="133" t="s">
        <v>149</v>
      </c>
      <c r="I22" s="133">
        <v>410</v>
      </c>
      <c r="J22" s="133">
        <v>1136</v>
      </c>
      <c r="K22" s="133">
        <v>0</v>
      </c>
      <c r="L22" s="133">
        <v>1136</v>
      </c>
      <c r="M22" s="133">
        <v>1124</v>
      </c>
      <c r="N22" s="133">
        <v>0</v>
      </c>
      <c r="O22" s="133">
        <v>1124</v>
      </c>
      <c r="P22" s="133">
        <v>888</v>
      </c>
      <c r="Q22" s="133">
        <v>0</v>
      </c>
      <c r="R22" s="133">
        <v>888</v>
      </c>
      <c r="S22" s="137">
        <v>971</v>
      </c>
      <c r="T22" s="137">
        <v>0</v>
      </c>
      <c r="U22" s="137">
        <v>971</v>
      </c>
    </row>
    <row r="23" spans="1:21" ht="24.75" customHeight="1">
      <c r="A23" s="132" t="s">
        <v>281</v>
      </c>
      <c r="B23" s="133">
        <v>1</v>
      </c>
      <c r="C23" s="133" t="s">
        <v>149</v>
      </c>
      <c r="D23" s="133">
        <v>415</v>
      </c>
      <c r="E23" s="133" t="s">
        <v>149</v>
      </c>
      <c r="F23" s="133">
        <v>415</v>
      </c>
      <c r="G23" s="133">
        <v>468</v>
      </c>
      <c r="H23" s="133" t="s">
        <v>149</v>
      </c>
      <c r="I23" s="133">
        <v>468</v>
      </c>
      <c r="J23" s="133">
        <v>630</v>
      </c>
      <c r="K23" s="133">
        <v>0</v>
      </c>
      <c r="L23" s="133">
        <v>630</v>
      </c>
      <c r="M23" s="133">
        <v>748</v>
      </c>
      <c r="N23" s="133">
        <v>0</v>
      </c>
      <c r="O23" s="133">
        <v>748</v>
      </c>
      <c r="P23" s="133">
        <v>733</v>
      </c>
      <c r="Q23" s="133">
        <v>0</v>
      </c>
      <c r="R23" s="133">
        <v>733</v>
      </c>
      <c r="S23" s="137">
        <v>924</v>
      </c>
      <c r="T23" s="137">
        <v>0</v>
      </c>
      <c r="U23" s="137">
        <v>924</v>
      </c>
    </row>
    <row r="24" spans="1:21" ht="26.25" customHeight="1">
      <c r="A24" s="132" t="s">
        <v>282</v>
      </c>
      <c r="B24" s="133">
        <v>1</v>
      </c>
      <c r="C24" s="133" t="s">
        <v>149</v>
      </c>
      <c r="D24" s="133" t="s">
        <v>149</v>
      </c>
      <c r="E24" s="133" t="s">
        <v>149</v>
      </c>
      <c r="F24" s="133" t="s">
        <v>149</v>
      </c>
      <c r="G24" s="133" t="s">
        <v>149</v>
      </c>
      <c r="H24" s="133" t="s">
        <v>149</v>
      </c>
      <c r="I24" s="133" t="s">
        <v>149</v>
      </c>
      <c r="J24" s="133" t="s">
        <v>149</v>
      </c>
      <c r="K24" s="133" t="s">
        <v>149</v>
      </c>
      <c r="L24" s="133" t="s">
        <v>149</v>
      </c>
      <c r="M24" s="133" t="s">
        <v>149</v>
      </c>
      <c r="N24" s="133" t="s">
        <v>149</v>
      </c>
      <c r="O24" s="133" t="s">
        <v>149</v>
      </c>
      <c r="P24" s="133">
        <v>0</v>
      </c>
      <c r="Q24" s="133">
        <v>0</v>
      </c>
      <c r="R24" s="133">
        <v>0</v>
      </c>
      <c r="S24" s="137">
        <v>75</v>
      </c>
      <c r="T24" s="137">
        <v>0</v>
      </c>
      <c r="U24" s="137">
        <v>75</v>
      </c>
    </row>
    <row r="25" spans="1:21" ht="26.25" customHeight="1">
      <c r="A25" s="132" t="s">
        <v>283</v>
      </c>
      <c r="B25" s="133">
        <v>1</v>
      </c>
      <c r="C25" s="133" t="s">
        <v>149</v>
      </c>
      <c r="D25" s="133" t="s">
        <v>149</v>
      </c>
      <c r="E25" s="133" t="s">
        <v>149</v>
      </c>
      <c r="F25" s="133" t="s">
        <v>149</v>
      </c>
      <c r="G25" s="133" t="s">
        <v>149</v>
      </c>
      <c r="H25" s="133" t="s">
        <v>149</v>
      </c>
      <c r="I25" s="133" t="s">
        <v>149</v>
      </c>
      <c r="J25" s="133" t="s">
        <v>149</v>
      </c>
      <c r="K25" s="133" t="s">
        <v>149</v>
      </c>
      <c r="L25" s="133" t="s">
        <v>149</v>
      </c>
      <c r="M25" s="133" t="s">
        <v>149</v>
      </c>
      <c r="N25" s="133" t="s">
        <v>149</v>
      </c>
      <c r="O25" s="133" t="s">
        <v>149</v>
      </c>
      <c r="P25" s="133">
        <v>0</v>
      </c>
      <c r="Q25" s="133">
        <v>0</v>
      </c>
      <c r="R25" s="133">
        <v>0</v>
      </c>
      <c r="S25" s="137">
        <v>0</v>
      </c>
      <c r="T25" s="137">
        <v>0</v>
      </c>
      <c r="U25" s="137">
        <v>0</v>
      </c>
    </row>
    <row r="26" spans="1:21" ht="21.95" customHeight="1">
      <c r="A26" s="130" t="s">
        <v>16</v>
      </c>
      <c r="B26" s="135">
        <f>SUM(B5:B25)</f>
        <v>141</v>
      </c>
      <c r="C26" s="135">
        <f>SUM(C5:C25)</f>
        <v>1290</v>
      </c>
      <c r="D26" s="135"/>
      <c r="E26" s="135"/>
      <c r="F26" s="135">
        <f>SUM(F5:F25)</f>
        <v>441461</v>
      </c>
      <c r="G26" s="135"/>
      <c r="H26" s="135"/>
      <c r="I26" s="135">
        <f>SUM(I5:I25)</f>
        <v>453092</v>
      </c>
      <c r="J26" s="135"/>
      <c r="K26" s="135"/>
      <c r="L26" s="135">
        <f>SUM(L5:L25)</f>
        <v>486623</v>
      </c>
      <c r="M26" s="135"/>
      <c r="N26" s="135"/>
      <c r="O26" s="135">
        <f>SUM(O5:O25)</f>
        <v>538184</v>
      </c>
      <c r="P26" s="135"/>
      <c r="Q26" s="135"/>
      <c r="R26" s="135">
        <f>SUM(R5:R25)</f>
        <v>546279</v>
      </c>
      <c r="S26" s="137">
        <v>209935</v>
      </c>
      <c r="T26" s="137">
        <v>346862</v>
      </c>
      <c r="U26" s="137">
        <v>556797</v>
      </c>
    </row>
    <row r="27" spans="1:21" ht="18.75" customHeight="1">
      <c r="A27" s="136" t="s">
        <v>284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</row>
  </sheetData>
  <mergeCells count="10">
    <mergeCell ref="S3:U3"/>
    <mergeCell ref="D2:U2"/>
    <mergeCell ref="A1:R1"/>
    <mergeCell ref="A2:A4"/>
    <mergeCell ref="B2:C3"/>
    <mergeCell ref="D3:F3"/>
    <mergeCell ref="G3:I3"/>
    <mergeCell ref="J3:L3"/>
    <mergeCell ref="M3:O3"/>
    <mergeCell ref="P3:R3"/>
  </mergeCells>
  <printOptions horizontalCentered="1"/>
  <pageMargins left="1" right="1" top="0.8" bottom="1.2" header="1" footer="1"/>
  <pageSetup paperSize="213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57"/>
  <sheetViews>
    <sheetView showGridLines="0" topLeftCell="A40" zoomScaleNormal="100" workbookViewId="0">
      <selection activeCell="N7" sqref="N7"/>
    </sheetView>
  </sheetViews>
  <sheetFormatPr defaultColWidth="8.88671875" defaultRowHeight="12.75"/>
  <cols>
    <col min="1" max="1" width="13.21875" style="139" customWidth="1"/>
    <col min="2" max="2" width="7.77734375" style="139" customWidth="1"/>
    <col min="3" max="3" width="8" style="139" customWidth="1"/>
    <col min="4" max="10" width="7.77734375" style="139" customWidth="1"/>
    <col min="11" max="19" width="8.88671875" style="139"/>
    <col min="20" max="20" width="7.21875" style="139" customWidth="1"/>
    <col min="21" max="22" width="7.5546875" style="139" customWidth="1"/>
    <col min="23" max="256" width="8.88671875" style="139"/>
    <col min="257" max="257" width="13.21875" style="139" customWidth="1"/>
    <col min="258" max="258" width="7.77734375" style="139" customWidth="1"/>
    <col min="259" max="259" width="8" style="139" customWidth="1"/>
    <col min="260" max="266" width="7.77734375" style="139" customWidth="1"/>
    <col min="267" max="275" width="8.88671875" style="139"/>
    <col min="276" max="276" width="7.21875" style="139" customWidth="1"/>
    <col min="277" max="278" width="7.5546875" style="139" customWidth="1"/>
    <col min="279" max="512" width="8.88671875" style="139"/>
    <col min="513" max="513" width="13.21875" style="139" customWidth="1"/>
    <col min="514" max="514" width="7.77734375" style="139" customWidth="1"/>
    <col min="515" max="515" width="8" style="139" customWidth="1"/>
    <col min="516" max="522" width="7.77734375" style="139" customWidth="1"/>
    <col min="523" max="531" width="8.88671875" style="139"/>
    <col min="532" max="532" width="7.21875" style="139" customWidth="1"/>
    <col min="533" max="534" width="7.5546875" style="139" customWidth="1"/>
    <col min="535" max="768" width="8.88671875" style="139"/>
    <col min="769" max="769" width="13.21875" style="139" customWidth="1"/>
    <col min="770" max="770" width="7.77734375" style="139" customWidth="1"/>
    <col min="771" max="771" width="8" style="139" customWidth="1"/>
    <col min="772" max="778" width="7.77734375" style="139" customWidth="1"/>
    <col min="779" max="787" width="8.88671875" style="139"/>
    <col min="788" max="788" width="7.21875" style="139" customWidth="1"/>
    <col min="789" max="790" width="7.5546875" style="139" customWidth="1"/>
    <col min="791" max="1024" width="8.88671875" style="139"/>
    <col min="1025" max="1025" width="13.21875" style="139" customWidth="1"/>
    <col min="1026" max="1026" width="7.77734375" style="139" customWidth="1"/>
    <col min="1027" max="1027" width="8" style="139" customWidth="1"/>
    <col min="1028" max="1034" width="7.77734375" style="139" customWidth="1"/>
    <col min="1035" max="1043" width="8.88671875" style="139"/>
    <col min="1044" max="1044" width="7.21875" style="139" customWidth="1"/>
    <col min="1045" max="1046" width="7.5546875" style="139" customWidth="1"/>
    <col min="1047" max="1280" width="8.88671875" style="139"/>
    <col min="1281" max="1281" width="13.21875" style="139" customWidth="1"/>
    <col min="1282" max="1282" width="7.77734375" style="139" customWidth="1"/>
    <col min="1283" max="1283" width="8" style="139" customWidth="1"/>
    <col min="1284" max="1290" width="7.77734375" style="139" customWidth="1"/>
    <col min="1291" max="1299" width="8.88671875" style="139"/>
    <col min="1300" max="1300" width="7.21875" style="139" customWidth="1"/>
    <col min="1301" max="1302" width="7.5546875" style="139" customWidth="1"/>
    <col min="1303" max="1536" width="8.88671875" style="139"/>
    <col min="1537" max="1537" width="13.21875" style="139" customWidth="1"/>
    <col min="1538" max="1538" width="7.77734375" style="139" customWidth="1"/>
    <col min="1539" max="1539" width="8" style="139" customWidth="1"/>
    <col min="1540" max="1546" width="7.77734375" style="139" customWidth="1"/>
    <col min="1547" max="1555" width="8.88671875" style="139"/>
    <col min="1556" max="1556" width="7.21875" style="139" customWidth="1"/>
    <col min="1557" max="1558" width="7.5546875" style="139" customWidth="1"/>
    <col min="1559" max="1792" width="8.88671875" style="139"/>
    <col min="1793" max="1793" width="13.21875" style="139" customWidth="1"/>
    <col min="1794" max="1794" width="7.77734375" style="139" customWidth="1"/>
    <col min="1795" max="1795" width="8" style="139" customWidth="1"/>
    <col min="1796" max="1802" width="7.77734375" style="139" customWidth="1"/>
    <col min="1803" max="1811" width="8.88671875" style="139"/>
    <col min="1812" max="1812" width="7.21875" style="139" customWidth="1"/>
    <col min="1813" max="1814" width="7.5546875" style="139" customWidth="1"/>
    <col min="1815" max="2048" width="8.88671875" style="139"/>
    <col min="2049" max="2049" width="13.21875" style="139" customWidth="1"/>
    <col min="2050" max="2050" width="7.77734375" style="139" customWidth="1"/>
    <col min="2051" max="2051" width="8" style="139" customWidth="1"/>
    <col min="2052" max="2058" width="7.77734375" style="139" customWidth="1"/>
    <col min="2059" max="2067" width="8.88671875" style="139"/>
    <col min="2068" max="2068" width="7.21875" style="139" customWidth="1"/>
    <col min="2069" max="2070" width="7.5546875" style="139" customWidth="1"/>
    <col min="2071" max="2304" width="8.88671875" style="139"/>
    <col min="2305" max="2305" width="13.21875" style="139" customWidth="1"/>
    <col min="2306" max="2306" width="7.77734375" style="139" customWidth="1"/>
    <col min="2307" max="2307" width="8" style="139" customWidth="1"/>
    <col min="2308" max="2314" width="7.77734375" style="139" customWidth="1"/>
    <col min="2315" max="2323" width="8.88671875" style="139"/>
    <col min="2324" max="2324" width="7.21875" style="139" customWidth="1"/>
    <col min="2325" max="2326" width="7.5546875" style="139" customWidth="1"/>
    <col min="2327" max="2560" width="8.88671875" style="139"/>
    <col min="2561" max="2561" width="13.21875" style="139" customWidth="1"/>
    <col min="2562" max="2562" width="7.77734375" style="139" customWidth="1"/>
    <col min="2563" max="2563" width="8" style="139" customWidth="1"/>
    <col min="2564" max="2570" width="7.77734375" style="139" customWidth="1"/>
    <col min="2571" max="2579" width="8.88671875" style="139"/>
    <col min="2580" max="2580" width="7.21875" style="139" customWidth="1"/>
    <col min="2581" max="2582" width="7.5546875" style="139" customWidth="1"/>
    <col min="2583" max="2816" width="8.88671875" style="139"/>
    <col min="2817" max="2817" width="13.21875" style="139" customWidth="1"/>
    <col min="2818" max="2818" width="7.77734375" style="139" customWidth="1"/>
    <col min="2819" max="2819" width="8" style="139" customWidth="1"/>
    <col min="2820" max="2826" width="7.77734375" style="139" customWidth="1"/>
    <col min="2827" max="2835" width="8.88671875" style="139"/>
    <col min="2836" max="2836" width="7.21875" style="139" customWidth="1"/>
    <col min="2837" max="2838" width="7.5546875" style="139" customWidth="1"/>
    <col min="2839" max="3072" width="8.88671875" style="139"/>
    <col min="3073" max="3073" width="13.21875" style="139" customWidth="1"/>
    <col min="3074" max="3074" width="7.77734375" style="139" customWidth="1"/>
    <col min="3075" max="3075" width="8" style="139" customWidth="1"/>
    <col min="3076" max="3082" width="7.77734375" style="139" customWidth="1"/>
    <col min="3083" max="3091" width="8.88671875" style="139"/>
    <col min="3092" max="3092" width="7.21875" style="139" customWidth="1"/>
    <col min="3093" max="3094" width="7.5546875" style="139" customWidth="1"/>
    <col min="3095" max="3328" width="8.88671875" style="139"/>
    <col min="3329" max="3329" width="13.21875" style="139" customWidth="1"/>
    <col min="3330" max="3330" width="7.77734375" style="139" customWidth="1"/>
    <col min="3331" max="3331" width="8" style="139" customWidth="1"/>
    <col min="3332" max="3338" width="7.77734375" style="139" customWidth="1"/>
    <col min="3339" max="3347" width="8.88671875" style="139"/>
    <col min="3348" max="3348" width="7.21875" style="139" customWidth="1"/>
    <col min="3349" max="3350" width="7.5546875" style="139" customWidth="1"/>
    <col min="3351" max="3584" width="8.88671875" style="139"/>
    <col min="3585" max="3585" width="13.21875" style="139" customWidth="1"/>
    <col min="3586" max="3586" width="7.77734375" style="139" customWidth="1"/>
    <col min="3587" max="3587" width="8" style="139" customWidth="1"/>
    <col min="3588" max="3594" width="7.77734375" style="139" customWidth="1"/>
    <col min="3595" max="3603" width="8.88671875" style="139"/>
    <col min="3604" max="3604" width="7.21875" style="139" customWidth="1"/>
    <col min="3605" max="3606" width="7.5546875" style="139" customWidth="1"/>
    <col min="3607" max="3840" width="8.88671875" style="139"/>
    <col min="3841" max="3841" width="13.21875" style="139" customWidth="1"/>
    <col min="3842" max="3842" width="7.77734375" style="139" customWidth="1"/>
    <col min="3843" max="3843" width="8" style="139" customWidth="1"/>
    <col min="3844" max="3850" width="7.77734375" style="139" customWidth="1"/>
    <col min="3851" max="3859" width="8.88671875" style="139"/>
    <col min="3860" max="3860" width="7.21875" style="139" customWidth="1"/>
    <col min="3861" max="3862" width="7.5546875" style="139" customWidth="1"/>
    <col min="3863" max="4096" width="8.88671875" style="139"/>
    <col min="4097" max="4097" width="13.21875" style="139" customWidth="1"/>
    <col min="4098" max="4098" width="7.77734375" style="139" customWidth="1"/>
    <col min="4099" max="4099" width="8" style="139" customWidth="1"/>
    <col min="4100" max="4106" width="7.77734375" style="139" customWidth="1"/>
    <col min="4107" max="4115" width="8.88671875" style="139"/>
    <col min="4116" max="4116" width="7.21875" style="139" customWidth="1"/>
    <col min="4117" max="4118" width="7.5546875" style="139" customWidth="1"/>
    <col min="4119" max="4352" width="8.88671875" style="139"/>
    <col min="4353" max="4353" width="13.21875" style="139" customWidth="1"/>
    <col min="4354" max="4354" width="7.77734375" style="139" customWidth="1"/>
    <col min="4355" max="4355" width="8" style="139" customWidth="1"/>
    <col min="4356" max="4362" width="7.77734375" style="139" customWidth="1"/>
    <col min="4363" max="4371" width="8.88671875" style="139"/>
    <col min="4372" max="4372" width="7.21875" style="139" customWidth="1"/>
    <col min="4373" max="4374" width="7.5546875" style="139" customWidth="1"/>
    <col min="4375" max="4608" width="8.88671875" style="139"/>
    <col min="4609" max="4609" width="13.21875" style="139" customWidth="1"/>
    <col min="4610" max="4610" width="7.77734375" style="139" customWidth="1"/>
    <col min="4611" max="4611" width="8" style="139" customWidth="1"/>
    <col min="4612" max="4618" width="7.77734375" style="139" customWidth="1"/>
    <col min="4619" max="4627" width="8.88671875" style="139"/>
    <col min="4628" max="4628" width="7.21875" style="139" customWidth="1"/>
    <col min="4629" max="4630" width="7.5546875" style="139" customWidth="1"/>
    <col min="4631" max="4864" width="8.88671875" style="139"/>
    <col min="4865" max="4865" width="13.21875" style="139" customWidth="1"/>
    <col min="4866" max="4866" width="7.77734375" style="139" customWidth="1"/>
    <col min="4867" max="4867" width="8" style="139" customWidth="1"/>
    <col min="4868" max="4874" width="7.77734375" style="139" customWidth="1"/>
    <col min="4875" max="4883" width="8.88671875" style="139"/>
    <col min="4884" max="4884" width="7.21875" style="139" customWidth="1"/>
    <col min="4885" max="4886" width="7.5546875" style="139" customWidth="1"/>
    <col min="4887" max="5120" width="8.88671875" style="139"/>
    <col min="5121" max="5121" width="13.21875" style="139" customWidth="1"/>
    <col min="5122" max="5122" width="7.77734375" style="139" customWidth="1"/>
    <col min="5123" max="5123" width="8" style="139" customWidth="1"/>
    <col min="5124" max="5130" width="7.77734375" style="139" customWidth="1"/>
    <col min="5131" max="5139" width="8.88671875" style="139"/>
    <col min="5140" max="5140" width="7.21875" style="139" customWidth="1"/>
    <col min="5141" max="5142" width="7.5546875" style="139" customWidth="1"/>
    <col min="5143" max="5376" width="8.88671875" style="139"/>
    <col min="5377" max="5377" width="13.21875" style="139" customWidth="1"/>
    <col min="5378" max="5378" width="7.77734375" style="139" customWidth="1"/>
    <col min="5379" max="5379" width="8" style="139" customWidth="1"/>
    <col min="5380" max="5386" width="7.77734375" style="139" customWidth="1"/>
    <col min="5387" max="5395" width="8.88671875" style="139"/>
    <col min="5396" max="5396" width="7.21875" style="139" customWidth="1"/>
    <col min="5397" max="5398" width="7.5546875" style="139" customWidth="1"/>
    <col min="5399" max="5632" width="8.88671875" style="139"/>
    <col min="5633" max="5633" width="13.21875" style="139" customWidth="1"/>
    <col min="5634" max="5634" width="7.77734375" style="139" customWidth="1"/>
    <col min="5635" max="5635" width="8" style="139" customWidth="1"/>
    <col min="5636" max="5642" width="7.77734375" style="139" customWidth="1"/>
    <col min="5643" max="5651" width="8.88671875" style="139"/>
    <col min="5652" max="5652" width="7.21875" style="139" customWidth="1"/>
    <col min="5653" max="5654" width="7.5546875" style="139" customWidth="1"/>
    <col min="5655" max="5888" width="8.88671875" style="139"/>
    <col min="5889" max="5889" width="13.21875" style="139" customWidth="1"/>
    <col min="5890" max="5890" width="7.77734375" style="139" customWidth="1"/>
    <col min="5891" max="5891" width="8" style="139" customWidth="1"/>
    <col min="5892" max="5898" width="7.77734375" style="139" customWidth="1"/>
    <col min="5899" max="5907" width="8.88671875" style="139"/>
    <col min="5908" max="5908" width="7.21875" style="139" customWidth="1"/>
    <col min="5909" max="5910" width="7.5546875" style="139" customWidth="1"/>
    <col min="5911" max="6144" width="8.88671875" style="139"/>
    <col min="6145" max="6145" width="13.21875" style="139" customWidth="1"/>
    <col min="6146" max="6146" width="7.77734375" style="139" customWidth="1"/>
    <col min="6147" max="6147" width="8" style="139" customWidth="1"/>
    <col min="6148" max="6154" width="7.77734375" style="139" customWidth="1"/>
    <col min="6155" max="6163" width="8.88671875" style="139"/>
    <col min="6164" max="6164" width="7.21875" style="139" customWidth="1"/>
    <col min="6165" max="6166" width="7.5546875" style="139" customWidth="1"/>
    <col min="6167" max="6400" width="8.88671875" style="139"/>
    <col min="6401" max="6401" width="13.21875" style="139" customWidth="1"/>
    <col min="6402" max="6402" width="7.77734375" style="139" customWidth="1"/>
    <col min="6403" max="6403" width="8" style="139" customWidth="1"/>
    <col min="6404" max="6410" width="7.77734375" style="139" customWidth="1"/>
    <col min="6411" max="6419" width="8.88671875" style="139"/>
    <col min="6420" max="6420" width="7.21875" style="139" customWidth="1"/>
    <col min="6421" max="6422" width="7.5546875" style="139" customWidth="1"/>
    <col min="6423" max="6656" width="8.88671875" style="139"/>
    <col min="6657" max="6657" width="13.21875" style="139" customWidth="1"/>
    <col min="6658" max="6658" width="7.77734375" style="139" customWidth="1"/>
    <col min="6659" max="6659" width="8" style="139" customWidth="1"/>
    <col min="6660" max="6666" width="7.77734375" style="139" customWidth="1"/>
    <col min="6667" max="6675" width="8.88671875" style="139"/>
    <col min="6676" max="6676" width="7.21875" style="139" customWidth="1"/>
    <col min="6677" max="6678" width="7.5546875" style="139" customWidth="1"/>
    <col min="6679" max="6912" width="8.88671875" style="139"/>
    <col min="6913" max="6913" width="13.21875" style="139" customWidth="1"/>
    <col min="6914" max="6914" width="7.77734375" style="139" customWidth="1"/>
    <col min="6915" max="6915" width="8" style="139" customWidth="1"/>
    <col min="6916" max="6922" width="7.77734375" style="139" customWidth="1"/>
    <col min="6923" max="6931" width="8.88671875" style="139"/>
    <col min="6932" max="6932" width="7.21875" style="139" customWidth="1"/>
    <col min="6933" max="6934" width="7.5546875" style="139" customWidth="1"/>
    <col min="6935" max="7168" width="8.88671875" style="139"/>
    <col min="7169" max="7169" width="13.21875" style="139" customWidth="1"/>
    <col min="7170" max="7170" width="7.77734375" style="139" customWidth="1"/>
    <col min="7171" max="7171" width="8" style="139" customWidth="1"/>
    <col min="7172" max="7178" width="7.77734375" style="139" customWidth="1"/>
    <col min="7179" max="7187" width="8.88671875" style="139"/>
    <col min="7188" max="7188" width="7.21875" style="139" customWidth="1"/>
    <col min="7189" max="7190" width="7.5546875" style="139" customWidth="1"/>
    <col min="7191" max="7424" width="8.88671875" style="139"/>
    <col min="7425" max="7425" width="13.21875" style="139" customWidth="1"/>
    <col min="7426" max="7426" width="7.77734375" style="139" customWidth="1"/>
    <col min="7427" max="7427" width="8" style="139" customWidth="1"/>
    <col min="7428" max="7434" width="7.77734375" style="139" customWidth="1"/>
    <col min="7435" max="7443" width="8.88671875" style="139"/>
    <col min="7444" max="7444" width="7.21875" style="139" customWidth="1"/>
    <col min="7445" max="7446" width="7.5546875" style="139" customWidth="1"/>
    <col min="7447" max="7680" width="8.88671875" style="139"/>
    <col min="7681" max="7681" width="13.21875" style="139" customWidth="1"/>
    <col min="7682" max="7682" width="7.77734375" style="139" customWidth="1"/>
    <col min="7683" max="7683" width="8" style="139" customWidth="1"/>
    <col min="7684" max="7690" width="7.77734375" style="139" customWidth="1"/>
    <col min="7691" max="7699" width="8.88671875" style="139"/>
    <col min="7700" max="7700" width="7.21875" style="139" customWidth="1"/>
    <col min="7701" max="7702" width="7.5546875" style="139" customWidth="1"/>
    <col min="7703" max="7936" width="8.88671875" style="139"/>
    <col min="7937" max="7937" width="13.21875" style="139" customWidth="1"/>
    <col min="7938" max="7938" width="7.77734375" style="139" customWidth="1"/>
    <col min="7939" max="7939" width="8" style="139" customWidth="1"/>
    <col min="7940" max="7946" width="7.77734375" style="139" customWidth="1"/>
    <col min="7947" max="7955" width="8.88671875" style="139"/>
    <col min="7956" max="7956" width="7.21875" style="139" customWidth="1"/>
    <col min="7957" max="7958" width="7.5546875" style="139" customWidth="1"/>
    <col min="7959" max="8192" width="8.88671875" style="139"/>
    <col min="8193" max="8193" width="13.21875" style="139" customWidth="1"/>
    <col min="8194" max="8194" width="7.77734375" style="139" customWidth="1"/>
    <col min="8195" max="8195" width="8" style="139" customWidth="1"/>
    <col min="8196" max="8202" width="7.77734375" style="139" customWidth="1"/>
    <col min="8203" max="8211" width="8.88671875" style="139"/>
    <col min="8212" max="8212" width="7.21875" style="139" customWidth="1"/>
    <col min="8213" max="8214" width="7.5546875" style="139" customWidth="1"/>
    <col min="8215" max="8448" width="8.88671875" style="139"/>
    <col min="8449" max="8449" width="13.21875" style="139" customWidth="1"/>
    <col min="8450" max="8450" width="7.77734375" style="139" customWidth="1"/>
    <col min="8451" max="8451" width="8" style="139" customWidth="1"/>
    <col min="8452" max="8458" width="7.77734375" style="139" customWidth="1"/>
    <col min="8459" max="8467" width="8.88671875" style="139"/>
    <col min="8468" max="8468" width="7.21875" style="139" customWidth="1"/>
    <col min="8469" max="8470" width="7.5546875" style="139" customWidth="1"/>
    <col min="8471" max="8704" width="8.88671875" style="139"/>
    <col min="8705" max="8705" width="13.21875" style="139" customWidth="1"/>
    <col min="8706" max="8706" width="7.77734375" style="139" customWidth="1"/>
    <col min="8707" max="8707" width="8" style="139" customWidth="1"/>
    <col min="8708" max="8714" width="7.77734375" style="139" customWidth="1"/>
    <col min="8715" max="8723" width="8.88671875" style="139"/>
    <col min="8724" max="8724" width="7.21875" style="139" customWidth="1"/>
    <col min="8725" max="8726" width="7.5546875" style="139" customWidth="1"/>
    <col min="8727" max="8960" width="8.88671875" style="139"/>
    <col min="8961" max="8961" width="13.21875" style="139" customWidth="1"/>
    <col min="8962" max="8962" width="7.77734375" style="139" customWidth="1"/>
    <col min="8963" max="8963" width="8" style="139" customWidth="1"/>
    <col min="8964" max="8970" width="7.77734375" style="139" customWidth="1"/>
    <col min="8971" max="8979" width="8.88671875" style="139"/>
    <col min="8980" max="8980" width="7.21875" style="139" customWidth="1"/>
    <col min="8981" max="8982" width="7.5546875" style="139" customWidth="1"/>
    <col min="8983" max="9216" width="8.88671875" style="139"/>
    <col min="9217" max="9217" width="13.21875" style="139" customWidth="1"/>
    <col min="9218" max="9218" width="7.77734375" style="139" customWidth="1"/>
    <col min="9219" max="9219" width="8" style="139" customWidth="1"/>
    <col min="9220" max="9226" width="7.77734375" style="139" customWidth="1"/>
    <col min="9227" max="9235" width="8.88671875" style="139"/>
    <col min="9236" max="9236" width="7.21875" style="139" customWidth="1"/>
    <col min="9237" max="9238" width="7.5546875" style="139" customWidth="1"/>
    <col min="9239" max="9472" width="8.88671875" style="139"/>
    <col min="9473" max="9473" width="13.21875" style="139" customWidth="1"/>
    <col min="9474" max="9474" width="7.77734375" style="139" customWidth="1"/>
    <col min="9475" max="9475" width="8" style="139" customWidth="1"/>
    <col min="9476" max="9482" width="7.77734375" style="139" customWidth="1"/>
    <col min="9483" max="9491" width="8.88671875" style="139"/>
    <col min="9492" max="9492" width="7.21875" style="139" customWidth="1"/>
    <col min="9493" max="9494" width="7.5546875" style="139" customWidth="1"/>
    <col min="9495" max="9728" width="8.88671875" style="139"/>
    <col min="9729" max="9729" width="13.21875" style="139" customWidth="1"/>
    <col min="9730" max="9730" width="7.77734375" style="139" customWidth="1"/>
    <col min="9731" max="9731" width="8" style="139" customWidth="1"/>
    <col min="9732" max="9738" width="7.77734375" style="139" customWidth="1"/>
    <col min="9739" max="9747" width="8.88671875" style="139"/>
    <col min="9748" max="9748" width="7.21875" style="139" customWidth="1"/>
    <col min="9749" max="9750" width="7.5546875" style="139" customWidth="1"/>
    <col min="9751" max="9984" width="8.88671875" style="139"/>
    <col min="9985" max="9985" width="13.21875" style="139" customWidth="1"/>
    <col min="9986" max="9986" width="7.77734375" style="139" customWidth="1"/>
    <col min="9987" max="9987" width="8" style="139" customWidth="1"/>
    <col min="9988" max="9994" width="7.77734375" style="139" customWidth="1"/>
    <col min="9995" max="10003" width="8.88671875" style="139"/>
    <col min="10004" max="10004" width="7.21875" style="139" customWidth="1"/>
    <col min="10005" max="10006" width="7.5546875" style="139" customWidth="1"/>
    <col min="10007" max="10240" width="8.88671875" style="139"/>
    <col min="10241" max="10241" width="13.21875" style="139" customWidth="1"/>
    <col min="10242" max="10242" width="7.77734375" style="139" customWidth="1"/>
    <col min="10243" max="10243" width="8" style="139" customWidth="1"/>
    <col min="10244" max="10250" width="7.77734375" style="139" customWidth="1"/>
    <col min="10251" max="10259" width="8.88671875" style="139"/>
    <col min="10260" max="10260" width="7.21875" style="139" customWidth="1"/>
    <col min="10261" max="10262" width="7.5546875" style="139" customWidth="1"/>
    <col min="10263" max="10496" width="8.88671875" style="139"/>
    <col min="10497" max="10497" width="13.21875" style="139" customWidth="1"/>
    <col min="10498" max="10498" width="7.77734375" style="139" customWidth="1"/>
    <col min="10499" max="10499" width="8" style="139" customWidth="1"/>
    <col min="10500" max="10506" width="7.77734375" style="139" customWidth="1"/>
    <col min="10507" max="10515" width="8.88671875" style="139"/>
    <col min="10516" max="10516" width="7.21875" style="139" customWidth="1"/>
    <col min="10517" max="10518" width="7.5546875" style="139" customWidth="1"/>
    <col min="10519" max="10752" width="8.88671875" style="139"/>
    <col min="10753" max="10753" width="13.21875" style="139" customWidth="1"/>
    <col min="10754" max="10754" width="7.77734375" style="139" customWidth="1"/>
    <col min="10755" max="10755" width="8" style="139" customWidth="1"/>
    <col min="10756" max="10762" width="7.77734375" style="139" customWidth="1"/>
    <col min="10763" max="10771" width="8.88671875" style="139"/>
    <col min="10772" max="10772" width="7.21875" style="139" customWidth="1"/>
    <col min="10773" max="10774" width="7.5546875" style="139" customWidth="1"/>
    <col min="10775" max="11008" width="8.88671875" style="139"/>
    <col min="11009" max="11009" width="13.21875" style="139" customWidth="1"/>
    <col min="11010" max="11010" width="7.77734375" style="139" customWidth="1"/>
    <col min="11011" max="11011" width="8" style="139" customWidth="1"/>
    <col min="11012" max="11018" width="7.77734375" style="139" customWidth="1"/>
    <col min="11019" max="11027" width="8.88671875" style="139"/>
    <col min="11028" max="11028" width="7.21875" style="139" customWidth="1"/>
    <col min="11029" max="11030" width="7.5546875" style="139" customWidth="1"/>
    <col min="11031" max="11264" width="8.88671875" style="139"/>
    <col min="11265" max="11265" width="13.21875" style="139" customWidth="1"/>
    <col min="11266" max="11266" width="7.77734375" style="139" customWidth="1"/>
    <col min="11267" max="11267" width="8" style="139" customWidth="1"/>
    <col min="11268" max="11274" width="7.77734375" style="139" customWidth="1"/>
    <col min="11275" max="11283" width="8.88671875" style="139"/>
    <col min="11284" max="11284" width="7.21875" style="139" customWidth="1"/>
    <col min="11285" max="11286" width="7.5546875" style="139" customWidth="1"/>
    <col min="11287" max="11520" width="8.88671875" style="139"/>
    <col min="11521" max="11521" width="13.21875" style="139" customWidth="1"/>
    <col min="11522" max="11522" width="7.77734375" style="139" customWidth="1"/>
    <col min="11523" max="11523" width="8" style="139" customWidth="1"/>
    <col min="11524" max="11530" width="7.77734375" style="139" customWidth="1"/>
    <col min="11531" max="11539" width="8.88671875" style="139"/>
    <col min="11540" max="11540" width="7.21875" style="139" customWidth="1"/>
    <col min="11541" max="11542" width="7.5546875" style="139" customWidth="1"/>
    <col min="11543" max="11776" width="8.88671875" style="139"/>
    <col min="11777" max="11777" width="13.21875" style="139" customWidth="1"/>
    <col min="11778" max="11778" width="7.77734375" style="139" customWidth="1"/>
    <col min="11779" max="11779" width="8" style="139" customWidth="1"/>
    <col min="11780" max="11786" width="7.77734375" style="139" customWidth="1"/>
    <col min="11787" max="11795" width="8.88671875" style="139"/>
    <col min="11796" max="11796" width="7.21875" style="139" customWidth="1"/>
    <col min="11797" max="11798" width="7.5546875" style="139" customWidth="1"/>
    <col min="11799" max="12032" width="8.88671875" style="139"/>
    <col min="12033" max="12033" width="13.21875" style="139" customWidth="1"/>
    <col min="12034" max="12034" width="7.77734375" style="139" customWidth="1"/>
    <col min="12035" max="12035" width="8" style="139" customWidth="1"/>
    <col min="12036" max="12042" width="7.77734375" style="139" customWidth="1"/>
    <col min="12043" max="12051" width="8.88671875" style="139"/>
    <col min="12052" max="12052" width="7.21875" style="139" customWidth="1"/>
    <col min="12053" max="12054" width="7.5546875" style="139" customWidth="1"/>
    <col min="12055" max="12288" width="8.88671875" style="139"/>
    <col min="12289" max="12289" width="13.21875" style="139" customWidth="1"/>
    <col min="12290" max="12290" width="7.77734375" style="139" customWidth="1"/>
    <col min="12291" max="12291" width="8" style="139" customWidth="1"/>
    <col min="12292" max="12298" width="7.77734375" style="139" customWidth="1"/>
    <col min="12299" max="12307" width="8.88671875" style="139"/>
    <col min="12308" max="12308" width="7.21875" style="139" customWidth="1"/>
    <col min="12309" max="12310" width="7.5546875" style="139" customWidth="1"/>
    <col min="12311" max="12544" width="8.88671875" style="139"/>
    <col min="12545" max="12545" width="13.21875" style="139" customWidth="1"/>
    <col min="12546" max="12546" width="7.77734375" style="139" customWidth="1"/>
    <col min="12547" max="12547" width="8" style="139" customWidth="1"/>
    <col min="12548" max="12554" width="7.77734375" style="139" customWidth="1"/>
    <col min="12555" max="12563" width="8.88671875" style="139"/>
    <col min="12564" max="12564" width="7.21875" style="139" customWidth="1"/>
    <col min="12565" max="12566" width="7.5546875" style="139" customWidth="1"/>
    <col min="12567" max="12800" width="8.88671875" style="139"/>
    <col min="12801" max="12801" width="13.21875" style="139" customWidth="1"/>
    <col min="12802" max="12802" width="7.77734375" style="139" customWidth="1"/>
    <col min="12803" max="12803" width="8" style="139" customWidth="1"/>
    <col min="12804" max="12810" width="7.77734375" style="139" customWidth="1"/>
    <col min="12811" max="12819" width="8.88671875" style="139"/>
    <col min="12820" max="12820" width="7.21875" style="139" customWidth="1"/>
    <col min="12821" max="12822" width="7.5546875" style="139" customWidth="1"/>
    <col min="12823" max="13056" width="8.88671875" style="139"/>
    <col min="13057" max="13057" width="13.21875" style="139" customWidth="1"/>
    <col min="13058" max="13058" width="7.77734375" style="139" customWidth="1"/>
    <col min="13059" max="13059" width="8" style="139" customWidth="1"/>
    <col min="13060" max="13066" width="7.77734375" style="139" customWidth="1"/>
    <col min="13067" max="13075" width="8.88671875" style="139"/>
    <col min="13076" max="13076" width="7.21875" style="139" customWidth="1"/>
    <col min="13077" max="13078" width="7.5546875" style="139" customWidth="1"/>
    <col min="13079" max="13312" width="8.88671875" style="139"/>
    <col min="13313" max="13313" width="13.21875" style="139" customWidth="1"/>
    <col min="13314" max="13314" width="7.77734375" style="139" customWidth="1"/>
    <col min="13315" max="13315" width="8" style="139" customWidth="1"/>
    <col min="13316" max="13322" width="7.77734375" style="139" customWidth="1"/>
    <col min="13323" max="13331" width="8.88671875" style="139"/>
    <col min="13332" max="13332" width="7.21875" style="139" customWidth="1"/>
    <col min="13333" max="13334" width="7.5546875" style="139" customWidth="1"/>
    <col min="13335" max="13568" width="8.88671875" style="139"/>
    <col min="13569" max="13569" width="13.21875" style="139" customWidth="1"/>
    <col min="13570" max="13570" width="7.77734375" style="139" customWidth="1"/>
    <col min="13571" max="13571" width="8" style="139" customWidth="1"/>
    <col min="13572" max="13578" width="7.77734375" style="139" customWidth="1"/>
    <col min="13579" max="13587" width="8.88671875" style="139"/>
    <col min="13588" max="13588" width="7.21875" style="139" customWidth="1"/>
    <col min="13589" max="13590" width="7.5546875" style="139" customWidth="1"/>
    <col min="13591" max="13824" width="8.88671875" style="139"/>
    <col min="13825" max="13825" width="13.21875" style="139" customWidth="1"/>
    <col min="13826" max="13826" width="7.77734375" style="139" customWidth="1"/>
    <col min="13827" max="13827" width="8" style="139" customWidth="1"/>
    <col min="13828" max="13834" width="7.77734375" style="139" customWidth="1"/>
    <col min="13835" max="13843" width="8.88671875" style="139"/>
    <col min="13844" max="13844" width="7.21875" style="139" customWidth="1"/>
    <col min="13845" max="13846" width="7.5546875" style="139" customWidth="1"/>
    <col min="13847" max="14080" width="8.88671875" style="139"/>
    <col min="14081" max="14081" width="13.21875" style="139" customWidth="1"/>
    <col min="14082" max="14082" width="7.77734375" style="139" customWidth="1"/>
    <col min="14083" max="14083" width="8" style="139" customWidth="1"/>
    <col min="14084" max="14090" width="7.77734375" style="139" customWidth="1"/>
    <col min="14091" max="14099" width="8.88671875" style="139"/>
    <col min="14100" max="14100" width="7.21875" style="139" customWidth="1"/>
    <col min="14101" max="14102" width="7.5546875" style="139" customWidth="1"/>
    <col min="14103" max="14336" width="8.88671875" style="139"/>
    <col min="14337" max="14337" width="13.21875" style="139" customWidth="1"/>
    <col min="14338" max="14338" width="7.77734375" style="139" customWidth="1"/>
    <col min="14339" max="14339" width="8" style="139" customWidth="1"/>
    <col min="14340" max="14346" width="7.77734375" style="139" customWidth="1"/>
    <col min="14347" max="14355" width="8.88671875" style="139"/>
    <col min="14356" max="14356" width="7.21875" style="139" customWidth="1"/>
    <col min="14357" max="14358" width="7.5546875" style="139" customWidth="1"/>
    <col min="14359" max="14592" width="8.88671875" style="139"/>
    <col min="14593" max="14593" width="13.21875" style="139" customWidth="1"/>
    <col min="14594" max="14594" width="7.77734375" style="139" customWidth="1"/>
    <col min="14595" max="14595" width="8" style="139" customWidth="1"/>
    <col min="14596" max="14602" width="7.77734375" style="139" customWidth="1"/>
    <col min="14603" max="14611" width="8.88671875" style="139"/>
    <col min="14612" max="14612" width="7.21875" style="139" customWidth="1"/>
    <col min="14613" max="14614" width="7.5546875" style="139" customWidth="1"/>
    <col min="14615" max="14848" width="8.88671875" style="139"/>
    <col min="14849" max="14849" width="13.21875" style="139" customWidth="1"/>
    <col min="14850" max="14850" width="7.77734375" style="139" customWidth="1"/>
    <col min="14851" max="14851" width="8" style="139" customWidth="1"/>
    <col min="14852" max="14858" width="7.77734375" style="139" customWidth="1"/>
    <col min="14859" max="14867" width="8.88671875" style="139"/>
    <col min="14868" max="14868" width="7.21875" style="139" customWidth="1"/>
    <col min="14869" max="14870" width="7.5546875" style="139" customWidth="1"/>
    <col min="14871" max="15104" width="8.88671875" style="139"/>
    <col min="15105" max="15105" width="13.21875" style="139" customWidth="1"/>
    <col min="15106" max="15106" width="7.77734375" style="139" customWidth="1"/>
    <col min="15107" max="15107" width="8" style="139" customWidth="1"/>
    <col min="15108" max="15114" width="7.77734375" style="139" customWidth="1"/>
    <col min="15115" max="15123" width="8.88671875" style="139"/>
    <col min="15124" max="15124" width="7.21875" style="139" customWidth="1"/>
    <col min="15125" max="15126" width="7.5546875" style="139" customWidth="1"/>
    <col min="15127" max="15360" width="8.88671875" style="139"/>
    <col min="15361" max="15361" width="13.21875" style="139" customWidth="1"/>
    <col min="15362" max="15362" width="7.77734375" style="139" customWidth="1"/>
    <col min="15363" max="15363" width="8" style="139" customWidth="1"/>
    <col min="15364" max="15370" width="7.77734375" style="139" customWidth="1"/>
    <col min="15371" max="15379" width="8.88671875" style="139"/>
    <col min="15380" max="15380" width="7.21875" style="139" customWidth="1"/>
    <col min="15381" max="15382" width="7.5546875" style="139" customWidth="1"/>
    <col min="15383" max="15616" width="8.88671875" style="139"/>
    <col min="15617" max="15617" width="13.21875" style="139" customWidth="1"/>
    <col min="15618" max="15618" width="7.77734375" style="139" customWidth="1"/>
    <col min="15619" max="15619" width="8" style="139" customWidth="1"/>
    <col min="15620" max="15626" width="7.77734375" style="139" customWidth="1"/>
    <col min="15627" max="15635" width="8.88671875" style="139"/>
    <col min="15636" max="15636" width="7.21875" style="139" customWidth="1"/>
    <col min="15637" max="15638" width="7.5546875" style="139" customWidth="1"/>
    <col min="15639" max="15872" width="8.88671875" style="139"/>
    <col min="15873" max="15873" width="13.21875" style="139" customWidth="1"/>
    <col min="15874" max="15874" width="7.77734375" style="139" customWidth="1"/>
    <col min="15875" max="15875" width="8" style="139" customWidth="1"/>
    <col min="15876" max="15882" width="7.77734375" style="139" customWidth="1"/>
    <col min="15883" max="15891" width="8.88671875" style="139"/>
    <col min="15892" max="15892" width="7.21875" style="139" customWidth="1"/>
    <col min="15893" max="15894" width="7.5546875" style="139" customWidth="1"/>
    <col min="15895" max="16128" width="8.88671875" style="139"/>
    <col min="16129" max="16129" width="13.21875" style="139" customWidth="1"/>
    <col min="16130" max="16130" width="7.77734375" style="139" customWidth="1"/>
    <col min="16131" max="16131" width="8" style="139" customWidth="1"/>
    <col min="16132" max="16138" width="7.77734375" style="139" customWidth="1"/>
    <col min="16139" max="16147" width="8.88671875" style="139"/>
    <col min="16148" max="16148" width="7.21875" style="139" customWidth="1"/>
    <col min="16149" max="16150" width="7.5546875" style="139" customWidth="1"/>
    <col min="16151" max="16384" width="8.88671875" style="139"/>
  </cols>
  <sheetData>
    <row r="1" spans="1:22" s="138" customFormat="1" ht="19.5" thickBot="1">
      <c r="A1" s="236" t="s">
        <v>337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2">
      <c r="A2" s="237" t="s">
        <v>290</v>
      </c>
      <c r="B2" s="239" t="s">
        <v>291</v>
      </c>
      <c r="C2" s="239"/>
      <c r="D2" s="239"/>
      <c r="E2" s="239" t="s">
        <v>291</v>
      </c>
      <c r="F2" s="239"/>
      <c r="G2" s="239"/>
      <c r="H2" s="239" t="s">
        <v>292</v>
      </c>
      <c r="I2" s="239"/>
      <c r="J2" s="239"/>
      <c r="K2" s="239" t="s">
        <v>293</v>
      </c>
      <c r="L2" s="239"/>
      <c r="M2" s="239"/>
      <c r="N2" s="239" t="s">
        <v>294</v>
      </c>
      <c r="O2" s="239"/>
      <c r="P2" s="239"/>
      <c r="Q2" s="239" t="s">
        <v>295</v>
      </c>
      <c r="R2" s="239"/>
      <c r="S2" s="240"/>
      <c r="T2" s="239" t="s">
        <v>296</v>
      </c>
      <c r="U2" s="239"/>
      <c r="V2" s="239"/>
    </row>
    <row r="3" spans="1:22">
      <c r="A3" s="238"/>
      <c r="B3" s="140" t="s">
        <v>258</v>
      </c>
      <c r="C3" s="140" t="s">
        <v>259</v>
      </c>
      <c r="D3" s="140" t="s">
        <v>297</v>
      </c>
      <c r="E3" s="140" t="s">
        <v>258</v>
      </c>
      <c r="F3" s="140" t="s">
        <v>259</v>
      </c>
      <c r="G3" s="140" t="s">
        <v>297</v>
      </c>
      <c r="H3" s="140" t="s">
        <v>258</v>
      </c>
      <c r="I3" s="140" t="s">
        <v>259</v>
      </c>
      <c r="J3" s="140" t="s">
        <v>297</v>
      </c>
      <c r="K3" s="140" t="s">
        <v>258</v>
      </c>
      <c r="L3" s="140" t="s">
        <v>259</v>
      </c>
      <c r="M3" s="140" t="s">
        <v>297</v>
      </c>
      <c r="N3" s="140" t="s">
        <v>258</v>
      </c>
      <c r="O3" s="140" t="s">
        <v>259</v>
      </c>
      <c r="P3" s="140" t="s">
        <v>297</v>
      </c>
      <c r="Q3" s="140" t="s">
        <v>258</v>
      </c>
      <c r="R3" s="140" t="s">
        <v>259</v>
      </c>
      <c r="S3" s="141" t="s">
        <v>297</v>
      </c>
      <c r="T3" s="140" t="s">
        <v>258</v>
      </c>
      <c r="U3" s="140" t="s">
        <v>259</v>
      </c>
      <c r="V3" s="140" t="s">
        <v>297</v>
      </c>
    </row>
    <row r="4" spans="1:22">
      <c r="A4" s="142" t="s">
        <v>298</v>
      </c>
      <c r="B4" s="143">
        <f t="shared" ref="B4:V7" si="0">B8+B12+B16+B20+B24</f>
        <v>26226</v>
      </c>
      <c r="C4" s="143">
        <f t="shared" si="0"/>
        <v>3946426</v>
      </c>
      <c r="D4" s="143">
        <f t="shared" si="0"/>
        <v>100424</v>
      </c>
      <c r="E4" s="143">
        <f t="shared" si="0"/>
        <v>27294</v>
      </c>
      <c r="F4" s="143">
        <f t="shared" si="0"/>
        <v>3818158</v>
      </c>
      <c r="G4" s="143">
        <f t="shared" si="0"/>
        <v>100453</v>
      </c>
      <c r="H4" s="143">
        <f t="shared" si="0"/>
        <v>25912</v>
      </c>
      <c r="I4" s="143">
        <f t="shared" si="0"/>
        <v>3893902</v>
      </c>
      <c r="J4" s="143">
        <f t="shared" si="0"/>
        <v>97116</v>
      </c>
      <c r="K4" s="143">
        <f t="shared" si="0"/>
        <v>26824</v>
      </c>
      <c r="L4" s="143">
        <f t="shared" si="0"/>
        <v>3975000</v>
      </c>
      <c r="M4" s="143">
        <f t="shared" si="0"/>
        <v>111028</v>
      </c>
      <c r="N4" s="143">
        <f t="shared" si="0"/>
        <v>24746</v>
      </c>
      <c r="O4" s="143">
        <f t="shared" si="0"/>
        <v>4030043</v>
      </c>
      <c r="P4" s="143">
        <f t="shared" si="0"/>
        <v>70555</v>
      </c>
      <c r="Q4" s="143">
        <f t="shared" si="0"/>
        <v>23435</v>
      </c>
      <c r="R4" s="143">
        <f t="shared" si="0"/>
        <v>4502697</v>
      </c>
      <c r="S4" s="144">
        <f t="shared" si="0"/>
        <v>91679</v>
      </c>
      <c r="T4" s="62">
        <f t="shared" si="0"/>
        <v>27901</v>
      </c>
      <c r="U4" s="62">
        <f t="shared" si="0"/>
        <v>4515059</v>
      </c>
      <c r="V4" s="62">
        <f t="shared" si="0"/>
        <v>100652</v>
      </c>
    </row>
    <row r="5" spans="1:22">
      <c r="A5" s="142" t="s">
        <v>299</v>
      </c>
      <c r="B5" s="90">
        <f t="shared" si="0"/>
        <v>21216</v>
      </c>
      <c r="C5" s="90">
        <f t="shared" si="0"/>
        <v>3602700</v>
      </c>
      <c r="D5" s="90">
        <f t="shared" si="0"/>
        <v>84291</v>
      </c>
      <c r="E5" s="90">
        <f t="shared" si="0"/>
        <v>21175</v>
      </c>
      <c r="F5" s="90">
        <f t="shared" si="0"/>
        <v>3488511</v>
      </c>
      <c r="G5" s="90">
        <f t="shared" si="0"/>
        <v>80473</v>
      </c>
      <c r="H5" s="90">
        <f t="shared" si="0"/>
        <v>21777</v>
      </c>
      <c r="I5" s="90">
        <f t="shared" si="0"/>
        <v>3456206</v>
      </c>
      <c r="J5" s="90">
        <f t="shared" si="0"/>
        <v>78550</v>
      </c>
      <c r="K5" s="90">
        <f t="shared" si="0"/>
        <v>22419</v>
      </c>
      <c r="L5" s="90">
        <f t="shared" si="0"/>
        <v>3392000</v>
      </c>
      <c r="M5" s="90">
        <f t="shared" si="0"/>
        <v>81707</v>
      </c>
      <c r="N5" s="90">
        <f t="shared" si="0"/>
        <v>19467</v>
      </c>
      <c r="O5" s="90">
        <f t="shared" si="0"/>
        <v>3416630</v>
      </c>
      <c r="P5" s="90">
        <f t="shared" si="0"/>
        <v>70555</v>
      </c>
      <c r="Q5" s="90">
        <f t="shared" si="0"/>
        <v>20020</v>
      </c>
      <c r="R5" s="90">
        <f t="shared" si="0"/>
        <v>4116234</v>
      </c>
      <c r="S5" s="145">
        <f t="shared" si="0"/>
        <v>69316</v>
      </c>
      <c r="T5" s="61">
        <f t="shared" si="0"/>
        <v>22727</v>
      </c>
      <c r="U5" s="61">
        <f t="shared" si="0"/>
        <v>3964243</v>
      </c>
      <c r="V5" s="61">
        <f t="shared" si="0"/>
        <v>78911</v>
      </c>
    </row>
    <row r="6" spans="1:22">
      <c r="A6" s="142" t="s">
        <v>300</v>
      </c>
      <c r="B6" s="90" t="s">
        <v>149</v>
      </c>
      <c r="C6" s="90" t="s">
        <v>149</v>
      </c>
      <c r="D6" s="90" t="s">
        <v>149</v>
      </c>
      <c r="E6" s="90">
        <f t="shared" si="0"/>
        <v>3168</v>
      </c>
      <c r="F6" s="90">
        <f t="shared" si="0"/>
        <v>78709</v>
      </c>
      <c r="G6" s="90">
        <f t="shared" si="0"/>
        <v>4771</v>
      </c>
      <c r="H6" s="90">
        <f t="shared" si="0"/>
        <v>1874</v>
      </c>
      <c r="I6" s="90">
        <f t="shared" si="0"/>
        <v>164846</v>
      </c>
      <c r="J6" s="90">
        <f t="shared" si="0"/>
        <v>3724</v>
      </c>
      <c r="K6" s="90">
        <f t="shared" si="0"/>
        <v>2057</v>
      </c>
      <c r="L6" s="90">
        <f t="shared" si="0"/>
        <v>230000</v>
      </c>
      <c r="M6" s="90">
        <f t="shared" si="0"/>
        <v>6685</v>
      </c>
      <c r="N6" s="90">
        <f t="shared" si="0"/>
        <v>2421</v>
      </c>
      <c r="O6" s="90">
        <f t="shared" si="0"/>
        <v>188314</v>
      </c>
      <c r="P6" s="90" t="s">
        <v>149</v>
      </c>
      <c r="Q6" s="90">
        <f>Q10+Q14+Q18+Q22+Q26</f>
        <v>1256</v>
      </c>
      <c r="R6" s="90">
        <f>R10+R14+R18+R22+R26</f>
        <v>117639</v>
      </c>
      <c r="S6" s="145" t="s">
        <v>149</v>
      </c>
      <c r="T6" s="61">
        <f>T10+T14+T18+T22+T26</f>
        <v>1861</v>
      </c>
      <c r="U6" s="61">
        <f>U10+U14+U18+U22+U26</f>
        <v>162590</v>
      </c>
      <c r="V6" s="61" t="s">
        <v>149</v>
      </c>
    </row>
    <row r="7" spans="1:22">
      <c r="A7" s="142" t="s">
        <v>301</v>
      </c>
      <c r="B7" s="90">
        <f>B11+B15+B19+B23+B27</f>
        <v>5010</v>
      </c>
      <c r="C7" s="90">
        <f>C11+C15+C19+C23+C27</f>
        <v>343726</v>
      </c>
      <c r="D7" s="90">
        <f>D11+D15+D19+D23+D27</f>
        <v>16133</v>
      </c>
      <c r="E7" s="90">
        <f t="shared" si="0"/>
        <v>2951</v>
      </c>
      <c r="F7" s="90">
        <f t="shared" si="0"/>
        <v>250938</v>
      </c>
      <c r="G7" s="90">
        <f t="shared" si="0"/>
        <v>15209</v>
      </c>
      <c r="H7" s="90">
        <f t="shared" si="0"/>
        <v>2261</v>
      </c>
      <c r="I7" s="90">
        <f t="shared" si="0"/>
        <v>272850</v>
      </c>
      <c r="J7" s="90">
        <f t="shared" si="0"/>
        <v>14842</v>
      </c>
      <c r="K7" s="90">
        <f t="shared" si="0"/>
        <v>2348</v>
      </c>
      <c r="L7" s="90">
        <f t="shared" si="0"/>
        <v>353000</v>
      </c>
      <c r="M7" s="90">
        <f t="shared" si="0"/>
        <v>22636</v>
      </c>
      <c r="N7" s="90">
        <f t="shared" si="0"/>
        <v>2858</v>
      </c>
      <c r="O7" s="90">
        <f t="shared" si="0"/>
        <v>425099</v>
      </c>
      <c r="P7" s="90" t="s">
        <v>149</v>
      </c>
      <c r="Q7" s="90">
        <f>Q11+Q15+Q19+Q23+Q27</f>
        <v>2159</v>
      </c>
      <c r="R7" s="90">
        <f>R11+R15+R19+R23+R27</f>
        <v>268824</v>
      </c>
      <c r="S7" s="145">
        <f>S11+S15+S19+S23+S27</f>
        <v>22363</v>
      </c>
      <c r="T7" s="61">
        <f>T11+T15+T19+T23+T27</f>
        <v>3313</v>
      </c>
      <c r="U7" s="61">
        <f>U11+U15+U19+U23+U27</f>
        <v>388226</v>
      </c>
      <c r="V7" s="61">
        <f>V11+V15+V19+V23+V27</f>
        <v>21741</v>
      </c>
    </row>
    <row r="8" spans="1:22">
      <c r="A8" s="146" t="s">
        <v>302</v>
      </c>
      <c r="B8" s="143">
        <f t="shared" ref="B8:V8" si="1">SUM(B9:B11)</f>
        <v>5945</v>
      </c>
      <c r="C8" s="143">
        <f t="shared" si="1"/>
        <v>906193</v>
      </c>
      <c r="D8" s="143">
        <f t="shared" si="1"/>
        <v>23934</v>
      </c>
      <c r="E8" s="143">
        <f t="shared" si="1"/>
        <v>5861</v>
      </c>
      <c r="F8" s="143">
        <f t="shared" si="1"/>
        <v>895285</v>
      </c>
      <c r="G8" s="143">
        <f t="shared" si="1"/>
        <v>22834</v>
      </c>
      <c r="H8" s="143">
        <f t="shared" si="1"/>
        <v>5833</v>
      </c>
      <c r="I8" s="143">
        <f t="shared" si="1"/>
        <v>889184</v>
      </c>
      <c r="J8" s="143">
        <f t="shared" si="1"/>
        <v>21753</v>
      </c>
      <c r="K8" s="143">
        <f t="shared" si="1"/>
        <v>5956</v>
      </c>
      <c r="L8" s="143">
        <f t="shared" si="1"/>
        <v>922000</v>
      </c>
      <c r="M8" s="143">
        <f t="shared" si="1"/>
        <v>23991</v>
      </c>
      <c r="N8" s="143">
        <f t="shared" si="1"/>
        <v>5600</v>
      </c>
      <c r="O8" s="143">
        <f t="shared" si="1"/>
        <v>922827</v>
      </c>
      <c r="P8" s="143">
        <f t="shared" si="1"/>
        <v>16203</v>
      </c>
      <c r="Q8" s="143">
        <f t="shared" si="1"/>
        <v>4772</v>
      </c>
      <c r="R8" s="143">
        <f t="shared" si="1"/>
        <v>1075033</v>
      </c>
      <c r="S8" s="144">
        <f t="shared" si="1"/>
        <v>18745</v>
      </c>
      <c r="T8" s="62">
        <f t="shared" si="1"/>
        <v>6183</v>
      </c>
      <c r="U8" s="62">
        <f t="shared" si="1"/>
        <v>1043045</v>
      </c>
      <c r="V8" s="62">
        <f t="shared" si="1"/>
        <v>21858</v>
      </c>
    </row>
    <row r="9" spans="1:22">
      <c r="A9" s="147" t="s">
        <v>303</v>
      </c>
      <c r="B9" s="90">
        <v>4834</v>
      </c>
      <c r="C9" s="90">
        <v>828901</v>
      </c>
      <c r="D9" s="90">
        <v>20277</v>
      </c>
      <c r="E9" s="90">
        <v>4724</v>
      </c>
      <c r="F9" s="90">
        <v>835774</v>
      </c>
      <c r="G9" s="90">
        <v>19122</v>
      </c>
      <c r="H9" s="90">
        <v>4952</v>
      </c>
      <c r="I9" s="90">
        <v>810296</v>
      </c>
      <c r="J9" s="90">
        <v>18416</v>
      </c>
      <c r="K9" s="90">
        <v>5196</v>
      </c>
      <c r="L9" s="90">
        <v>811000</v>
      </c>
      <c r="M9" s="90">
        <v>19284</v>
      </c>
      <c r="N9" s="90">
        <v>4545</v>
      </c>
      <c r="O9" s="90">
        <v>770329</v>
      </c>
      <c r="P9" s="90">
        <v>16203</v>
      </c>
      <c r="Q9" s="90">
        <v>4169</v>
      </c>
      <c r="R9" s="90">
        <v>1006899</v>
      </c>
      <c r="S9" s="145">
        <v>15328</v>
      </c>
      <c r="T9" s="61">
        <v>5195</v>
      </c>
      <c r="U9" s="61">
        <v>947559</v>
      </c>
      <c r="V9" s="61">
        <v>19063</v>
      </c>
    </row>
    <row r="10" spans="1:22">
      <c r="A10" s="147" t="s">
        <v>304</v>
      </c>
      <c r="B10" s="90" t="s">
        <v>149</v>
      </c>
      <c r="C10" s="90" t="s">
        <v>149</v>
      </c>
      <c r="D10" s="90" t="s">
        <v>149</v>
      </c>
      <c r="E10" s="90">
        <v>636</v>
      </c>
      <c r="F10" s="90">
        <v>17433</v>
      </c>
      <c r="G10" s="90">
        <v>816</v>
      </c>
      <c r="H10" s="90">
        <v>438</v>
      </c>
      <c r="I10" s="90">
        <v>32206</v>
      </c>
      <c r="J10" s="90">
        <v>661</v>
      </c>
      <c r="K10" s="90">
        <v>269</v>
      </c>
      <c r="L10" s="90">
        <v>39000</v>
      </c>
      <c r="M10" s="90">
        <v>706</v>
      </c>
      <c r="N10" s="90">
        <v>445</v>
      </c>
      <c r="O10" s="90">
        <v>52323</v>
      </c>
      <c r="P10" s="90" t="s">
        <v>149</v>
      </c>
      <c r="Q10" s="90">
        <v>180</v>
      </c>
      <c r="R10" s="90">
        <v>17183</v>
      </c>
      <c r="S10" s="145">
        <v>0</v>
      </c>
      <c r="T10" s="61">
        <v>361</v>
      </c>
      <c r="U10" s="61">
        <v>28383</v>
      </c>
      <c r="V10" s="61" t="s">
        <v>149</v>
      </c>
    </row>
    <row r="11" spans="1:22">
      <c r="A11" s="147" t="s">
        <v>305</v>
      </c>
      <c r="B11" s="90">
        <v>1111</v>
      </c>
      <c r="C11" s="90">
        <v>77292</v>
      </c>
      <c r="D11" s="90">
        <v>3657</v>
      </c>
      <c r="E11" s="90">
        <v>501</v>
      </c>
      <c r="F11" s="90">
        <v>42078</v>
      </c>
      <c r="G11" s="90">
        <v>2896</v>
      </c>
      <c r="H11" s="90">
        <v>443</v>
      </c>
      <c r="I11" s="90">
        <v>46682</v>
      </c>
      <c r="J11" s="90">
        <v>2676</v>
      </c>
      <c r="K11" s="90">
        <v>491</v>
      </c>
      <c r="L11" s="90">
        <v>72000</v>
      </c>
      <c r="M11" s="90">
        <v>4001</v>
      </c>
      <c r="N11" s="90">
        <v>610</v>
      </c>
      <c r="O11" s="90">
        <v>100175</v>
      </c>
      <c r="P11" s="90" t="s">
        <v>149</v>
      </c>
      <c r="Q11" s="90">
        <v>423</v>
      </c>
      <c r="R11" s="90">
        <v>50951</v>
      </c>
      <c r="S11" s="145">
        <v>3417</v>
      </c>
      <c r="T11" s="61">
        <v>627</v>
      </c>
      <c r="U11" s="61">
        <v>67103</v>
      </c>
      <c r="V11" s="61">
        <v>2795</v>
      </c>
    </row>
    <row r="12" spans="1:22">
      <c r="A12" s="142" t="s">
        <v>306</v>
      </c>
      <c r="B12" s="143">
        <f t="shared" ref="B12:V12" si="2">SUM(B13:B15)</f>
        <v>7715</v>
      </c>
      <c r="C12" s="143">
        <f t="shared" si="2"/>
        <v>1252699</v>
      </c>
      <c r="D12" s="143">
        <f t="shared" si="2"/>
        <v>30085</v>
      </c>
      <c r="E12" s="143">
        <f t="shared" si="2"/>
        <v>7841</v>
      </c>
      <c r="F12" s="143">
        <f t="shared" si="2"/>
        <v>1121322</v>
      </c>
      <c r="G12" s="143">
        <f t="shared" si="2"/>
        <v>27827</v>
      </c>
      <c r="H12" s="143">
        <f t="shared" si="2"/>
        <v>7343</v>
      </c>
      <c r="I12" s="143">
        <f t="shared" si="2"/>
        <v>1182493</v>
      </c>
      <c r="J12" s="143">
        <f t="shared" si="2"/>
        <v>30663</v>
      </c>
      <c r="K12" s="143">
        <f t="shared" si="2"/>
        <v>7978</v>
      </c>
      <c r="L12" s="143">
        <f t="shared" si="2"/>
        <v>1207000</v>
      </c>
      <c r="M12" s="143">
        <f t="shared" si="2"/>
        <v>35103</v>
      </c>
      <c r="N12" s="143">
        <f t="shared" si="2"/>
        <v>7252</v>
      </c>
      <c r="O12" s="143">
        <f t="shared" si="2"/>
        <v>1217132</v>
      </c>
      <c r="P12" s="143">
        <f t="shared" si="2"/>
        <v>20336</v>
      </c>
      <c r="Q12" s="143">
        <f t="shared" si="2"/>
        <v>6844</v>
      </c>
      <c r="R12" s="143">
        <f t="shared" si="2"/>
        <v>1384547</v>
      </c>
      <c r="S12" s="144">
        <f t="shared" si="2"/>
        <v>30250</v>
      </c>
      <c r="T12" s="62">
        <f t="shared" si="2"/>
        <v>8193</v>
      </c>
      <c r="U12" s="62">
        <f t="shared" si="2"/>
        <v>1384358</v>
      </c>
      <c r="V12" s="62">
        <f t="shared" si="2"/>
        <v>32944</v>
      </c>
    </row>
    <row r="13" spans="1:22">
      <c r="A13" s="147" t="s">
        <v>303</v>
      </c>
      <c r="B13" s="90">
        <v>6133</v>
      </c>
      <c r="C13" s="90">
        <v>1100204</v>
      </c>
      <c r="D13" s="90">
        <v>22885</v>
      </c>
      <c r="E13" s="90">
        <v>5728</v>
      </c>
      <c r="F13" s="90">
        <v>986832</v>
      </c>
      <c r="G13" s="90">
        <v>21830</v>
      </c>
      <c r="H13" s="90">
        <v>5882</v>
      </c>
      <c r="I13" s="90">
        <v>1003256</v>
      </c>
      <c r="J13" s="90">
        <v>22801</v>
      </c>
      <c r="K13" s="90">
        <v>6657</v>
      </c>
      <c r="L13" s="90">
        <v>1010000</v>
      </c>
      <c r="M13" s="90">
        <v>23849</v>
      </c>
      <c r="N13" s="90">
        <v>5275</v>
      </c>
      <c r="O13" s="90">
        <v>1023863</v>
      </c>
      <c r="P13" s="90">
        <v>20336</v>
      </c>
      <c r="Q13" s="90">
        <v>5527</v>
      </c>
      <c r="R13" s="90">
        <v>1226291</v>
      </c>
      <c r="S13" s="145">
        <v>19645</v>
      </c>
      <c r="T13" s="61">
        <v>6092</v>
      </c>
      <c r="U13" s="61">
        <v>1163353</v>
      </c>
      <c r="V13" s="61">
        <v>22339</v>
      </c>
    </row>
    <row r="14" spans="1:22">
      <c r="A14" s="147" t="s">
        <v>304</v>
      </c>
      <c r="B14" s="90" t="s">
        <v>149</v>
      </c>
      <c r="C14" s="90" t="s">
        <v>149</v>
      </c>
      <c r="D14" s="90" t="s">
        <v>149</v>
      </c>
      <c r="E14" s="90">
        <v>638</v>
      </c>
      <c r="F14" s="90">
        <v>19483</v>
      </c>
      <c r="G14" s="90">
        <v>900</v>
      </c>
      <c r="H14" s="90">
        <v>326</v>
      </c>
      <c r="I14" s="90">
        <v>29233</v>
      </c>
      <c r="J14" s="90">
        <v>855</v>
      </c>
      <c r="K14" s="90">
        <v>291</v>
      </c>
      <c r="L14" s="90">
        <v>27000</v>
      </c>
      <c r="M14" s="90">
        <v>955</v>
      </c>
      <c r="N14" s="90">
        <v>695</v>
      </c>
      <c r="O14" s="90">
        <v>15298</v>
      </c>
      <c r="P14" s="90" t="s">
        <v>149</v>
      </c>
      <c r="Q14" s="90">
        <v>388</v>
      </c>
      <c r="R14" s="90">
        <v>33423</v>
      </c>
      <c r="S14" s="145">
        <v>0</v>
      </c>
      <c r="T14" s="61">
        <v>491</v>
      </c>
      <c r="U14" s="61">
        <v>41107</v>
      </c>
      <c r="V14" s="61" t="s">
        <v>149</v>
      </c>
    </row>
    <row r="15" spans="1:22">
      <c r="A15" s="147" t="s">
        <v>305</v>
      </c>
      <c r="B15" s="90">
        <v>1582</v>
      </c>
      <c r="C15" s="90">
        <v>152495</v>
      </c>
      <c r="D15" s="90">
        <v>7200</v>
      </c>
      <c r="E15" s="90">
        <v>1475</v>
      </c>
      <c r="F15" s="90">
        <v>115007</v>
      </c>
      <c r="G15" s="90">
        <v>5097</v>
      </c>
      <c r="H15" s="90">
        <v>1135</v>
      </c>
      <c r="I15" s="90">
        <v>150004</v>
      </c>
      <c r="J15" s="90">
        <v>7007</v>
      </c>
      <c r="K15" s="90">
        <v>1030</v>
      </c>
      <c r="L15" s="90">
        <v>170000</v>
      </c>
      <c r="M15" s="90">
        <v>10299</v>
      </c>
      <c r="N15" s="90">
        <v>1282</v>
      </c>
      <c r="O15" s="90">
        <v>177971</v>
      </c>
      <c r="P15" s="90" t="s">
        <v>149</v>
      </c>
      <c r="Q15" s="90">
        <v>929</v>
      </c>
      <c r="R15" s="90">
        <v>124833</v>
      </c>
      <c r="S15" s="145">
        <v>10605</v>
      </c>
      <c r="T15" s="61">
        <v>1610</v>
      </c>
      <c r="U15" s="61">
        <v>179898</v>
      </c>
      <c r="V15" s="61">
        <v>10605</v>
      </c>
    </row>
    <row r="16" spans="1:22">
      <c r="A16" s="142" t="s">
        <v>307</v>
      </c>
      <c r="B16" s="143">
        <f t="shared" ref="B16:V16" si="3">SUM(B17:B19)</f>
        <v>6026</v>
      </c>
      <c r="C16" s="143">
        <f t="shared" si="3"/>
        <v>940707</v>
      </c>
      <c r="D16" s="143">
        <f t="shared" si="3"/>
        <v>23953</v>
      </c>
      <c r="E16" s="143">
        <f t="shared" si="3"/>
        <v>7022</v>
      </c>
      <c r="F16" s="143">
        <f t="shared" si="3"/>
        <v>916346</v>
      </c>
      <c r="G16" s="143">
        <f t="shared" si="3"/>
        <v>27647</v>
      </c>
      <c r="H16" s="143">
        <f t="shared" si="3"/>
        <v>6361</v>
      </c>
      <c r="I16" s="143">
        <f t="shared" si="3"/>
        <v>911022</v>
      </c>
      <c r="J16" s="143">
        <f t="shared" si="3"/>
        <v>22675</v>
      </c>
      <c r="K16" s="143">
        <f t="shared" si="3"/>
        <v>6215</v>
      </c>
      <c r="L16" s="143">
        <f t="shared" si="3"/>
        <v>886000</v>
      </c>
      <c r="M16" s="143">
        <f t="shared" si="3"/>
        <v>28884</v>
      </c>
      <c r="N16" s="143">
        <f t="shared" si="3"/>
        <v>5922</v>
      </c>
      <c r="O16" s="143">
        <f t="shared" si="3"/>
        <v>849543</v>
      </c>
      <c r="P16" s="143">
        <f t="shared" si="3"/>
        <v>17530</v>
      </c>
      <c r="Q16" s="143">
        <f t="shared" si="3"/>
        <v>6063</v>
      </c>
      <c r="R16" s="143">
        <f t="shared" si="3"/>
        <v>923201</v>
      </c>
      <c r="S16" s="144">
        <f t="shared" si="3"/>
        <v>24099</v>
      </c>
      <c r="T16" s="62">
        <f t="shared" si="3"/>
        <v>6525</v>
      </c>
      <c r="U16" s="62">
        <f t="shared" si="3"/>
        <v>907867</v>
      </c>
      <c r="V16" s="62">
        <f t="shared" si="3"/>
        <v>25104</v>
      </c>
    </row>
    <row r="17" spans="1:25">
      <c r="A17" s="147" t="s">
        <v>303</v>
      </c>
      <c r="B17" s="90">
        <v>4794</v>
      </c>
      <c r="C17" s="90">
        <v>883500</v>
      </c>
      <c r="D17" s="90">
        <v>21183</v>
      </c>
      <c r="E17" s="90">
        <v>5333</v>
      </c>
      <c r="F17" s="90">
        <v>828699</v>
      </c>
      <c r="G17" s="90">
        <v>21441</v>
      </c>
      <c r="H17" s="90">
        <v>5422</v>
      </c>
      <c r="I17" s="90">
        <v>812139</v>
      </c>
      <c r="J17" s="90">
        <v>18458</v>
      </c>
      <c r="K17" s="90">
        <v>5328</v>
      </c>
      <c r="L17" s="90">
        <v>760000</v>
      </c>
      <c r="M17" s="90">
        <v>20561</v>
      </c>
      <c r="N17" s="90">
        <v>4942</v>
      </c>
      <c r="O17" s="90">
        <v>705395</v>
      </c>
      <c r="P17" s="90">
        <v>17530</v>
      </c>
      <c r="Q17" s="90">
        <v>5230</v>
      </c>
      <c r="R17" s="90">
        <v>835769</v>
      </c>
      <c r="S17" s="145">
        <v>18998</v>
      </c>
      <c r="T17" s="61">
        <v>5562</v>
      </c>
      <c r="U17" s="61">
        <v>788113</v>
      </c>
      <c r="V17" s="61">
        <v>20003</v>
      </c>
    </row>
    <row r="18" spans="1:25">
      <c r="A18" s="147" t="s">
        <v>304</v>
      </c>
      <c r="B18" s="90" t="s">
        <v>149</v>
      </c>
      <c r="C18" s="90" t="s">
        <v>149</v>
      </c>
      <c r="D18" s="90" t="s">
        <v>149</v>
      </c>
      <c r="E18" s="90">
        <v>1082</v>
      </c>
      <c r="F18" s="90">
        <v>20571</v>
      </c>
      <c r="G18" s="90">
        <v>1792</v>
      </c>
      <c r="H18" s="90">
        <v>534</v>
      </c>
      <c r="I18" s="90">
        <v>50234</v>
      </c>
      <c r="J18" s="90">
        <v>1144</v>
      </c>
      <c r="K18" s="90">
        <v>385</v>
      </c>
      <c r="L18" s="90">
        <v>48000</v>
      </c>
      <c r="M18" s="90">
        <v>2405</v>
      </c>
      <c r="N18" s="90">
        <v>448</v>
      </c>
      <c r="O18" s="90">
        <v>57220</v>
      </c>
      <c r="P18" s="90" t="s">
        <v>149</v>
      </c>
      <c r="Q18" s="90">
        <v>288</v>
      </c>
      <c r="R18" s="90">
        <v>23575</v>
      </c>
      <c r="S18" s="145">
        <v>0</v>
      </c>
      <c r="T18" s="61">
        <v>248</v>
      </c>
      <c r="U18" s="61">
        <v>18147</v>
      </c>
      <c r="V18" s="61" t="s">
        <v>149</v>
      </c>
    </row>
    <row r="19" spans="1:25">
      <c r="A19" s="147" t="s">
        <v>305</v>
      </c>
      <c r="B19" s="90">
        <v>1232</v>
      </c>
      <c r="C19" s="90">
        <v>57207</v>
      </c>
      <c r="D19" s="90">
        <v>2770</v>
      </c>
      <c r="E19" s="90">
        <v>607</v>
      </c>
      <c r="F19" s="90">
        <v>67076</v>
      </c>
      <c r="G19" s="90">
        <v>4414</v>
      </c>
      <c r="H19" s="90">
        <v>405</v>
      </c>
      <c r="I19" s="90">
        <v>48649</v>
      </c>
      <c r="J19" s="90">
        <v>3073</v>
      </c>
      <c r="K19" s="90">
        <v>502</v>
      </c>
      <c r="L19" s="90">
        <v>78000</v>
      </c>
      <c r="M19" s="90">
        <v>5918</v>
      </c>
      <c r="N19" s="90">
        <v>532</v>
      </c>
      <c r="O19" s="90">
        <v>86928</v>
      </c>
      <c r="P19" s="90" t="s">
        <v>149</v>
      </c>
      <c r="Q19" s="90">
        <v>545</v>
      </c>
      <c r="R19" s="90">
        <v>63857</v>
      </c>
      <c r="S19" s="145">
        <v>5101</v>
      </c>
      <c r="T19" s="61">
        <v>715</v>
      </c>
      <c r="U19" s="61">
        <v>101607</v>
      </c>
      <c r="V19" s="61">
        <v>5101</v>
      </c>
    </row>
    <row r="20" spans="1:25">
      <c r="A20" s="142" t="s">
        <v>308</v>
      </c>
      <c r="B20" s="143">
        <f t="shared" ref="B20:V20" si="4">SUM(B21:B23)</f>
        <v>3785</v>
      </c>
      <c r="C20" s="143">
        <f t="shared" si="4"/>
        <v>488421</v>
      </c>
      <c r="D20" s="143">
        <f t="shared" si="4"/>
        <v>13824</v>
      </c>
      <c r="E20" s="143">
        <f t="shared" si="4"/>
        <v>3826</v>
      </c>
      <c r="F20" s="143">
        <f t="shared" si="4"/>
        <v>530426</v>
      </c>
      <c r="G20" s="143">
        <f t="shared" si="4"/>
        <v>12735</v>
      </c>
      <c r="H20" s="143">
        <f t="shared" si="4"/>
        <v>3778</v>
      </c>
      <c r="I20" s="143">
        <f t="shared" si="4"/>
        <v>560137</v>
      </c>
      <c r="J20" s="143">
        <f t="shared" si="4"/>
        <v>13108</v>
      </c>
      <c r="K20" s="143">
        <f t="shared" si="4"/>
        <v>3860</v>
      </c>
      <c r="L20" s="143">
        <f t="shared" si="4"/>
        <v>559000</v>
      </c>
      <c r="M20" s="143">
        <f t="shared" si="4"/>
        <v>13184</v>
      </c>
      <c r="N20" s="143">
        <f t="shared" si="4"/>
        <v>3535</v>
      </c>
      <c r="O20" s="143">
        <f t="shared" si="4"/>
        <v>622041</v>
      </c>
      <c r="P20" s="143">
        <f t="shared" si="4"/>
        <v>9550</v>
      </c>
      <c r="Q20" s="143">
        <f t="shared" si="4"/>
        <v>3251</v>
      </c>
      <c r="R20" s="143">
        <f t="shared" si="4"/>
        <v>670905</v>
      </c>
      <c r="S20" s="144">
        <f t="shared" si="4"/>
        <v>10700</v>
      </c>
      <c r="T20" s="62">
        <f t="shared" si="4"/>
        <v>4002</v>
      </c>
      <c r="U20" s="62">
        <f t="shared" si="4"/>
        <v>696811</v>
      </c>
      <c r="V20" s="62">
        <f t="shared" si="4"/>
        <v>12541</v>
      </c>
    </row>
    <row r="21" spans="1:25">
      <c r="A21" s="147" t="s">
        <v>303</v>
      </c>
      <c r="B21" s="90">
        <v>3330</v>
      </c>
      <c r="C21" s="90">
        <v>464005</v>
      </c>
      <c r="D21" s="90">
        <v>12815</v>
      </c>
      <c r="E21" s="90">
        <v>3198</v>
      </c>
      <c r="F21" s="90">
        <v>507147</v>
      </c>
      <c r="G21" s="90">
        <v>10889</v>
      </c>
      <c r="H21" s="90">
        <v>3409</v>
      </c>
      <c r="I21" s="90">
        <v>525488</v>
      </c>
      <c r="J21" s="90">
        <v>11943</v>
      </c>
      <c r="K21" s="90">
        <v>3039</v>
      </c>
      <c r="L21" s="90">
        <v>455000</v>
      </c>
      <c r="M21" s="90">
        <v>10530</v>
      </c>
      <c r="N21" s="90">
        <v>2849</v>
      </c>
      <c r="O21" s="90">
        <v>546964</v>
      </c>
      <c r="P21" s="90">
        <v>9550</v>
      </c>
      <c r="Q21" s="90">
        <v>2957</v>
      </c>
      <c r="R21" s="90">
        <v>638941</v>
      </c>
      <c r="S21" s="145">
        <v>8775</v>
      </c>
      <c r="T21" s="61">
        <v>3429</v>
      </c>
      <c r="U21" s="61">
        <v>641272</v>
      </c>
      <c r="V21" s="61">
        <v>10616</v>
      </c>
    </row>
    <row r="22" spans="1:25">
      <c r="A22" s="147" t="s">
        <v>304</v>
      </c>
      <c r="B22" s="90" t="s">
        <v>149</v>
      </c>
      <c r="C22" s="90" t="s">
        <v>149</v>
      </c>
      <c r="D22" s="90" t="s">
        <v>149</v>
      </c>
      <c r="E22" s="90">
        <v>404</v>
      </c>
      <c r="F22" s="90">
        <v>9932</v>
      </c>
      <c r="G22" s="90">
        <v>573</v>
      </c>
      <c r="H22" s="90">
        <v>276</v>
      </c>
      <c r="I22" s="90">
        <v>24565</v>
      </c>
      <c r="J22" s="90">
        <v>429</v>
      </c>
      <c r="K22" s="90">
        <v>692</v>
      </c>
      <c r="L22" s="90">
        <v>92000</v>
      </c>
      <c r="M22" s="90">
        <v>1526</v>
      </c>
      <c r="N22" s="90">
        <v>493</v>
      </c>
      <c r="O22" s="90">
        <v>41307</v>
      </c>
      <c r="P22" s="90" t="s">
        <v>149</v>
      </c>
      <c r="Q22" s="90">
        <v>166</v>
      </c>
      <c r="R22" s="90">
        <v>16480</v>
      </c>
      <c r="S22" s="145">
        <v>0</v>
      </c>
      <c r="T22" s="61">
        <v>395</v>
      </c>
      <c r="U22" s="61">
        <v>34302</v>
      </c>
      <c r="V22" s="61" t="s">
        <v>149</v>
      </c>
    </row>
    <row r="23" spans="1:25">
      <c r="A23" s="147" t="s">
        <v>305</v>
      </c>
      <c r="B23" s="90">
        <v>455</v>
      </c>
      <c r="C23" s="90">
        <v>24416</v>
      </c>
      <c r="D23" s="90">
        <v>1009</v>
      </c>
      <c r="E23" s="90">
        <v>224</v>
      </c>
      <c r="F23" s="90">
        <v>13347</v>
      </c>
      <c r="G23" s="90">
        <v>1273</v>
      </c>
      <c r="H23" s="90">
        <v>93</v>
      </c>
      <c r="I23" s="90">
        <v>10084</v>
      </c>
      <c r="J23" s="90">
        <v>736</v>
      </c>
      <c r="K23" s="90">
        <v>129</v>
      </c>
      <c r="L23" s="90">
        <v>12000</v>
      </c>
      <c r="M23" s="90">
        <v>1128</v>
      </c>
      <c r="N23" s="90">
        <v>193</v>
      </c>
      <c r="O23" s="90">
        <v>33770</v>
      </c>
      <c r="P23" s="90" t="s">
        <v>149</v>
      </c>
      <c r="Q23" s="90">
        <v>128</v>
      </c>
      <c r="R23" s="90">
        <v>15484</v>
      </c>
      <c r="S23" s="145">
        <v>1925</v>
      </c>
      <c r="T23" s="61">
        <v>178</v>
      </c>
      <c r="U23" s="61">
        <v>21237</v>
      </c>
      <c r="V23" s="61">
        <v>1925</v>
      </c>
    </row>
    <row r="24" spans="1:25">
      <c r="A24" s="142" t="s">
        <v>309</v>
      </c>
      <c r="B24" s="143">
        <f t="shared" ref="B24:V24" si="5">SUM(B25:B27)</f>
        <v>2755</v>
      </c>
      <c r="C24" s="143">
        <f t="shared" si="5"/>
        <v>358406</v>
      </c>
      <c r="D24" s="143">
        <f t="shared" si="5"/>
        <v>8628</v>
      </c>
      <c r="E24" s="143">
        <f t="shared" si="5"/>
        <v>2744</v>
      </c>
      <c r="F24" s="143">
        <f t="shared" si="5"/>
        <v>354779</v>
      </c>
      <c r="G24" s="143">
        <f t="shared" si="5"/>
        <v>9410</v>
      </c>
      <c r="H24" s="143">
        <f t="shared" si="5"/>
        <v>2597</v>
      </c>
      <c r="I24" s="143">
        <f t="shared" si="5"/>
        <v>351066</v>
      </c>
      <c r="J24" s="143">
        <f t="shared" si="5"/>
        <v>8917</v>
      </c>
      <c r="K24" s="143">
        <f t="shared" si="5"/>
        <v>2815</v>
      </c>
      <c r="L24" s="143">
        <f t="shared" si="5"/>
        <v>401000</v>
      </c>
      <c r="M24" s="143">
        <f t="shared" si="5"/>
        <v>9866</v>
      </c>
      <c r="N24" s="143">
        <f t="shared" si="5"/>
        <v>2437</v>
      </c>
      <c r="O24" s="143">
        <f t="shared" si="5"/>
        <v>418500</v>
      </c>
      <c r="P24" s="143">
        <f t="shared" si="5"/>
        <v>6936</v>
      </c>
      <c r="Q24" s="143">
        <f t="shared" si="5"/>
        <v>2505</v>
      </c>
      <c r="R24" s="143">
        <f t="shared" si="5"/>
        <v>449011</v>
      </c>
      <c r="S24" s="144">
        <f t="shared" si="5"/>
        <v>7885</v>
      </c>
      <c r="T24" s="62">
        <f t="shared" si="5"/>
        <v>2998</v>
      </c>
      <c r="U24" s="62">
        <f t="shared" si="5"/>
        <v>482978</v>
      </c>
      <c r="V24" s="62">
        <f t="shared" si="5"/>
        <v>8205</v>
      </c>
    </row>
    <row r="25" spans="1:25">
      <c r="A25" s="147" t="s">
        <v>310</v>
      </c>
      <c r="B25" s="90">
        <v>2125</v>
      </c>
      <c r="C25" s="90">
        <v>326090</v>
      </c>
      <c r="D25" s="90">
        <v>7131</v>
      </c>
      <c r="E25" s="90">
        <v>2192</v>
      </c>
      <c r="F25" s="90">
        <v>330059</v>
      </c>
      <c r="G25" s="90">
        <v>7191</v>
      </c>
      <c r="H25" s="90">
        <v>2112</v>
      </c>
      <c r="I25" s="90">
        <v>305027</v>
      </c>
      <c r="J25" s="90">
        <v>6932</v>
      </c>
      <c r="K25" s="90">
        <v>2199</v>
      </c>
      <c r="L25" s="90">
        <v>356000</v>
      </c>
      <c r="M25" s="90">
        <v>7483</v>
      </c>
      <c r="N25" s="90">
        <v>1856</v>
      </c>
      <c r="O25" s="90">
        <v>370079</v>
      </c>
      <c r="P25" s="90">
        <v>6936</v>
      </c>
      <c r="Q25" s="90">
        <v>2137</v>
      </c>
      <c r="R25" s="90">
        <v>408334</v>
      </c>
      <c r="S25" s="145">
        <v>6570</v>
      </c>
      <c r="T25" s="61">
        <v>2449</v>
      </c>
      <c r="U25" s="61">
        <v>423946</v>
      </c>
      <c r="V25" s="61">
        <v>6890</v>
      </c>
    </row>
    <row r="26" spans="1:25">
      <c r="A26" s="147" t="s">
        <v>304</v>
      </c>
      <c r="B26" s="90" t="s">
        <v>149</v>
      </c>
      <c r="C26" s="90" t="s">
        <v>149</v>
      </c>
      <c r="D26" s="90" t="s">
        <v>149</v>
      </c>
      <c r="E26" s="90">
        <v>408</v>
      </c>
      <c r="F26" s="90">
        <v>11290</v>
      </c>
      <c r="G26" s="90">
        <v>690</v>
      </c>
      <c r="H26" s="90">
        <v>300</v>
      </c>
      <c r="I26" s="90">
        <v>28608</v>
      </c>
      <c r="J26" s="90">
        <v>635</v>
      </c>
      <c r="K26" s="90">
        <v>420</v>
      </c>
      <c r="L26" s="90">
        <v>24000</v>
      </c>
      <c r="M26" s="90">
        <v>1093</v>
      </c>
      <c r="N26" s="90">
        <v>340</v>
      </c>
      <c r="O26" s="90">
        <v>22166</v>
      </c>
      <c r="P26" s="90" t="s">
        <v>149</v>
      </c>
      <c r="Q26" s="90">
        <v>234</v>
      </c>
      <c r="R26" s="90">
        <v>26978</v>
      </c>
      <c r="S26" s="145">
        <v>0</v>
      </c>
      <c r="T26" s="61">
        <v>366</v>
      </c>
      <c r="U26" s="61">
        <v>40651</v>
      </c>
      <c r="V26" s="61" t="s">
        <v>149</v>
      </c>
    </row>
    <row r="27" spans="1:25" ht="13.5" thickBot="1">
      <c r="A27" s="148" t="s">
        <v>311</v>
      </c>
      <c r="B27" s="149">
        <v>630</v>
      </c>
      <c r="C27" s="149">
        <v>32316</v>
      </c>
      <c r="D27" s="149">
        <v>1497</v>
      </c>
      <c r="E27" s="149">
        <v>144</v>
      </c>
      <c r="F27" s="149">
        <v>13430</v>
      </c>
      <c r="G27" s="149">
        <v>1529</v>
      </c>
      <c r="H27" s="149">
        <v>185</v>
      </c>
      <c r="I27" s="149">
        <v>17431</v>
      </c>
      <c r="J27" s="149">
        <v>1350</v>
      </c>
      <c r="K27" s="149">
        <v>196</v>
      </c>
      <c r="L27" s="149">
        <v>21000</v>
      </c>
      <c r="M27" s="149">
        <v>1290</v>
      </c>
      <c r="N27" s="149">
        <v>241</v>
      </c>
      <c r="O27" s="149">
        <v>26255</v>
      </c>
      <c r="P27" s="149" t="s">
        <v>149</v>
      </c>
      <c r="Q27" s="149">
        <v>134</v>
      </c>
      <c r="R27" s="149">
        <v>13699</v>
      </c>
      <c r="S27" s="150">
        <v>1315</v>
      </c>
      <c r="T27" s="151">
        <v>183</v>
      </c>
      <c r="U27" s="151">
        <v>18381</v>
      </c>
      <c r="V27" s="151">
        <v>1315</v>
      </c>
    </row>
    <row r="28" spans="1:25">
      <c r="A28" s="152"/>
      <c r="S28" s="153" t="s">
        <v>312</v>
      </c>
    </row>
    <row r="29" spans="1:25" ht="13.5" thickBot="1">
      <c r="A29" s="152"/>
    </row>
    <row r="30" spans="1:25">
      <c r="A30" s="237" t="s">
        <v>290</v>
      </c>
      <c r="B30" s="241" t="s">
        <v>313</v>
      </c>
      <c r="C30" s="242"/>
      <c r="D30" s="243"/>
      <c r="E30" s="241" t="s">
        <v>314</v>
      </c>
      <c r="F30" s="242"/>
      <c r="G30" s="243"/>
      <c r="H30" s="241" t="s">
        <v>315</v>
      </c>
      <c r="I30" s="242"/>
      <c r="J30" s="243"/>
      <c r="K30" s="241" t="s">
        <v>316</v>
      </c>
      <c r="L30" s="242"/>
      <c r="M30" s="243"/>
      <c r="N30" s="241" t="s">
        <v>317</v>
      </c>
      <c r="O30" s="242"/>
      <c r="P30" s="243"/>
      <c r="Q30" s="239" t="s">
        <v>318</v>
      </c>
      <c r="R30" s="239"/>
      <c r="S30" s="239"/>
      <c r="T30" s="239" t="s">
        <v>319</v>
      </c>
      <c r="U30" s="239"/>
      <c r="V30" s="239"/>
      <c r="W30" s="239" t="s">
        <v>320</v>
      </c>
      <c r="X30" s="239"/>
      <c r="Y30" s="240"/>
    </row>
    <row r="31" spans="1:25">
      <c r="A31" s="238"/>
      <c r="B31" s="140" t="s">
        <v>258</v>
      </c>
      <c r="C31" s="140" t="s">
        <v>259</v>
      </c>
      <c r="D31" s="140" t="s">
        <v>297</v>
      </c>
      <c r="E31" s="140" t="s">
        <v>258</v>
      </c>
      <c r="F31" s="140" t="s">
        <v>259</v>
      </c>
      <c r="G31" s="140" t="s">
        <v>297</v>
      </c>
      <c r="H31" s="140" t="s">
        <v>258</v>
      </c>
      <c r="I31" s="140" t="s">
        <v>259</v>
      </c>
      <c r="J31" s="140" t="s">
        <v>297</v>
      </c>
      <c r="K31" s="140" t="s">
        <v>258</v>
      </c>
      <c r="L31" s="140" t="s">
        <v>259</v>
      </c>
      <c r="M31" s="140" t="s">
        <v>297</v>
      </c>
      <c r="N31" s="140" t="s">
        <v>258</v>
      </c>
      <c r="O31" s="140" t="s">
        <v>259</v>
      </c>
      <c r="P31" s="140" t="s">
        <v>297</v>
      </c>
      <c r="Q31" s="140" t="s">
        <v>258</v>
      </c>
      <c r="R31" s="140" t="s">
        <v>259</v>
      </c>
      <c r="S31" s="140" t="s">
        <v>297</v>
      </c>
      <c r="T31" s="140" t="s">
        <v>258</v>
      </c>
      <c r="U31" s="140" t="s">
        <v>259</v>
      </c>
      <c r="V31" s="140" t="s">
        <v>297</v>
      </c>
      <c r="W31" s="140" t="s">
        <v>258</v>
      </c>
      <c r="X31" s="140" t="s">
        <v>259</v>
      </c>
      <c r="Y31" s="141" t="s">
        <v>297</v>
      </c>
    </row>
    <row r="32" spans="1:25">
      <c r="A32" s="142" t="s">
        <v>298</v>
      </c>
      <c r="B32" s="62">
        <f t="shared" ref="B32:M32" si="6">SUM(B33:B35)</f>
        <v>29220</v>
      </c>
      <c r="C32" s="62">
        <f t="shared" si="6"/>
        <v>4418713</v>
      </c>
      <c r="D32" s="62">
        <f t="shared" si="6"/>
        <v>116846</v>
      </c>
      <c r="E32" s="62">
        <f t="shared" si="6"/>
        <v>30924</v>
      </c>
      <c r="F32" s="62">
        <f t="shared" si="6"/>
        <v>4782313</v>
      </c>
      <c r="G32" s="62">
        <f t="shared" si="6"/>
        <v>143574</v>
      </c>
      <c r="H32" s="62">
        <f t="shared" si="6"/>
        <v>31655</v>
      </c>
      <c r="I32" s="62">
        <f t="shared" si="6"/>
        <v>4900663</v>
      </c>
      <c r="J32" s="62">
        <f t="shared" si="6"/>
        <v>153536</v>
      </c>
      <c r="K32" s="140">
        <f t="shared" si="6"/>
        <v>32684</v>
      </c>
      <c r="L32" s="140">
        <f t="shared" si="6"/>
        <v>4951956</v>
      </c>
      <c r="M32" s="140">
        <f t="shared" si="6"/>
        <v>167216</v>
      </c>
      <c r="N32" s="140">
        <v>33881</v>
      </c>
      <c r="O32" s="140">
        <v>4782885</v>
      </c>
      <c r="P32" s="140">
        <v>173714</v>
      </c>
      <c r="Q32" s="140">
        <v>34298</v>
      </c>
      <c r="R32" s="140">
        <v>4576693</v>
      </c>
      <c r="S32" s="140">
        <v>178534</v>
      </c>
      <c r="T32" s="154">
        <v>34743</v>
      </c>
      <c r="U32" s="154">
        <v>4401780</v>
      </c>
      <c r="V32" s="154">
        <v>183922</v>
      </c>
      <c r="W32" s="155">
        <v>34335</v>
      </c>
      <c r="X32" s="155">
        <v>4335355</v>
      </c>
      <c r="Y32" s="156">
        <v>187684</v>
      </c>
    </row>
    <row r="33" spans="1:25">
      <c r="A33" s="142" t="s">
        <v>299</v>
      </c>
      <c r="B33" s="61">
        <v>23209</v>
      </c>
      <c r="C33" s="61">
        <v>3723401</v>
      </c>
      <c r="D33" s="61">
        <v>90032</v>
      </c>
      <c r="E33" s="61">
        <v>23554</v>
      </c>
      <c r="F33" s="61">
        <v>3967498</v>
      </c>
      <c r="G33" s="61">
        <v>98969</v>
      </c>
      <c r="H33" s="61">
        <v>22951</v>
      </c>
      <c r="I33" s="61">
        <v>3831688</v>
      </c>
      <c r="J33" s="61">
        <v>102350</v>
      </c>
      <c r="K33" s="61">
        <f t="shared" ref="K33:M35" si="7">K37+K41+K45+K49+K53</f>
        <v>23165</v>
      </c>
      <c r="L33" s="61">
        <f t="shared" si="7"/>
        <v>3818625</v>
      </c>
      <c r="M33" s="61">
        <f t="shared" si="7"/>
        <v>102350</v>
      </c>
      <c r="N33" s="61">
        <v>24067</v>
      </c>
      <c r="O33" s="61">
        <v>3580398</v>
      </c>
      <c r="P33" s="61">
        <v>102350</v>
      </c>
      <c r="Q33" s="61">
        <v>24434</v>
      </c>
      <c r="R33" s="61">
        <v>3409998</v>
      </c>
      <c r="S33" s="61">
        <v>101950</v>
      </c>
      <c r="T33" s="18">
        <v>24875</v>
      </c>
      <c r="U33" s="18">
        <v>3289308</v>
      </c>
      <c r="V33" s="18">
        <v>101950</v>
      </c>
      <c r="W33" s="157">
        <v>24687</v>
      </c>
      <c r="X33" s="157">
        <v>3270037</v>
      </c>
      <c r="Y33" s="158">
        <v>101950</v>
      </c>
    </row>
    <row r="34" spans="1:25">
      <c r="A34" s="142" t="s">
        <v>300</v>
      </c>
      <c r="B34" s="61">
        <f t="shared" ref="B34:J35" si="8">B38+B42+B46+B50+B54</f>
        <v>2587</v>
      </c>
      <c r="C34" s="61">
        <f t="shared" si="8"/>
        <v>242526</v>
      </c>
      <c r="D34" s="61">
        <f t="shared" si="8"/>
        <v>5422</v>
      </c>
      <c r="E34" s="61">
        <f t="shared" si="8"/>
        <v>3367</v>
      </c>
      <c r="F34" s="61">
        <f t="shared" si="8"/>
        <v>321019</v>
      </c>
      <c r="G34" s="61">
        <f t="shared" si="8"/>
        <v>9484</v>
      </c>
      <c r="H34" s="61">
        <f t="shared" si="8"/>
        <v>4067</v>
      </c>
      <c r="I34" s="61">
        <f t="shared" si="8"/>
        <v>424322</v>
      </c>
      <c r="J34" s="61">
        <f t="shared" si="8"/>
        <v>14121</v>
      </c>
      <c r="K34" s="61">
        <f t="shared" si="7"/>
        <v>4683</v>
      </c>
      <c r="L34" s="61">
        <f t="shared" si="7"/>
        <v>544818</v>
      </c>
      <c r="M34" s="61">
        <f t="shared" si="7"/>
        <v>24201</v>
      </c>
      <c r="N34" s="61">
        <v>4831</v>
      </c>
      <c r="O34" s="61">
        <v>531281</v>
      </c>
      <c r="P34" s="61">
        <v>29321</v>
      </c>
      <c r="Q34" s="61">
        <v>4672</v>
      </c>
      <c r="R34" s="61">
        <v>475451</v>
      </c>
      <c r="S34" s="61">
        <v>30429</v>
      </c>
      <c r="T34" s="18">
        <v>4592</v>
      </c>
      <c r="U34" s="18">
        <v>434735</v>
      </c>
      <c r="V34" s="18">
        <v>34913</v>
      </c>
      <c r="W34" s="157">
        <v>4293</v>
      </c>
      <c r="X34" s="157">
        <v>395622</v>
      </c>
      <c r="Y34" s="158">
        <v>37972</v>
      </c>
    </row>
    <row r="35" spans="1:25">
      <c r="A35" s="142" t="s">
        <v>301</v>
      </c>
      <c r="B35" s="61">
        <f t="shared" si="8"/>
        <v>3424</v>
      </c>
      <c r="C35" s="61">
        <f t="shared" si="8"/>
        <v>452786</v>
      </c>
      <c r="D35" s="61">
        <f t="shared" si="8"/>
        <v>21392</v>
      </c>
      <c r="E35" s="61">
        <f t="shared" si="8"/>
        <v>4003</v>
      </c>
      <c r="F35" s="61">
        <f t="shared" si="8"/>
        <v>493796</v>
      </c>
      <c r="G35" s="61">
        <f t="shared" si="8"/>
        <v>35121</v>
      </c>
      <c r="H35" s="61">
        <f t="shared" si="8"/>
        <v>4637</v>
      </c>
      <c r="I35" s="61">
        <f t="shared" si="8"/>
        <v>644653</v>
      </c>
      <c r="J35" s="61">
        <f t="shared" si="8"/>
        <v>37065</v>
      </c>
      <c r="K35" s="61">
        <f t="shared" si="7"/>
        <v>4836</v>
      </c>
      <c r="L35" s="61">
        <f t="shared" si="7"/>
        <v>588513</v>
      </c>
      <c r="M35" s="61">
        <f t="shared" si="7"/>
        <v>40665</v>
      </c>
      <c r="N35" s="61">
        <v>4983</v>
      </c>
      <c r="O35" s="61">
        <v>671206</v>
      </c>
      <c r="P35" s="61">
        <v>42043</v>
      </c>
      <c r="Q35" s="61">
        <v>5192</v>
      </c>
      <c r="R35" s="61">
        <v>691244</v>
      </c>
      <c r="S35" s="61">
        <v>46155</v>
      </c>
      <c r="T35" s="18">
        <v>5276</v>
      </c>
      <c r="U35" s="18">
        <v>677737</v>
      </c>
      <c r="V35" s="18">
        <v>47059</v>
      </c>
      <c r="W35" s="157">
        <v>5355</v>
      </c>
      <c r="X35" s="157">
        <v>669696</v>
      </c>
      <c r="Y35" s="158">
        <v>47762</v>
      </c>
    </row>
    <row r="36" spans="1:25">
      <c r="A36" s="146" t="s">
        <v>302</v>
      </c>
      <c r="B36" s="62">
        <f t="shared" ref="B36:M36" si="9">SUM(B37:B39)</f>
        <v>6373</v>
      </c>
      <c r="C36" s="62">
        <f t="shared" si="9"/>
        <v>991669</v>
      </c>
      <c r="D36" s="62">
        <f t="shared" si="9"/>
        <v>25896</v>
      </c>
      <c r="E36" s="62">
        <f t="shared" si="9"/>
        <v>6622</v>
      </c>
      <c r="F36" s="62">
        <f t="shared" si="9"/>
        <v>1038563</v>
      </c>
      <c r="G36" s="62">
        <f t="shared" si="9"/>
        <v>29026</v>
      </c>
      <c r="H36" s="62">
        <f t="shared" si="9"/>
        <v>6622</v>
      </c>
      <c r="I36" s="62">
        <f t="shared" si="9"/>
        <v>1058402</v>
      </c>
      <c r="J36" s="62">
        <f t="shared" si="9"/>
        <v>30357</v>
      </c>
      <c r="K36" s="140">
        <f t="shared" si="9"/>
        <v>7056</v>
      </c>
      <c r="L36" s="140">
        <f t="shared" si="9"/>
        <v>1006260</v>
      </c>
      <c r="M36" s="140">
        <f t="shared" si="9"/>
        <v>35002</v>
      </c>
      <c r="N36" s="140">
        <v>7291</v>
      </c>
      <c r="O36" s="140">
        <v>996777</v>
      </c>
      <c r="P36" s="140">
        <v>36162</v>
      </c>
      <c r="Q36" s="140">
        <v>7361</v>
      </c>
      <c r="R36" s="140">
        <v>892194</v>
      </c>
      <c r="S36" s="140">
        <v>36966</v>
      </c>
      <c r="T36" s="154">
        <v>7485</v>
      </c>
      <c r="U36" s="154">
        <v>849772</v>
      </c>
      <c r="V36" s="154">
        <v>38073</v>
      </c>
      <c r="W36" s="155">
        <v>7468</v>
      </c>
      <c r="X36" s="155">
        <v>831603</v>
      </c>
      <c r="Y36" s="156">
        <v>38831</v>
      </c>
    </row>
    <row r="37" spans="1:25">
      <c r="A37" s="147" t="s">
        <v>303</v>
      </c>
      <c r="B37" s="61">
        <v>5259</v>
      </c>
      <c r="C37" s="61">
        <v>876106</v>
      </c>
      <c r="D37" s="61">
        <v>20531</v>
      </c>
      <c r="E37" s="61">
        <v>5273</v>
      </c>
      <c r="F37" s="61">
        <v>903134</v>
      </c>
      <c r="G37" s="61">
        <v>22939</v>
      </c>
      <c r="H37" s="61">
        <v>5148</v>
      </c>
      <c r="I37" s="61">
        <v>891909</v>
      </c>
      <c r="J37" s="61">
        <v>23627</v>
      </c>
      <c r="K37" s="61">
        <v>5225</v>
      </c>
      <c r="L37" s="61">
        <v>849458</v>
      </c>
      <c r="M37" s="61">
        <v>23627</v>
      </c>
      <c r="N37" s="61">
        <v>5461</v>
      </c>
      <c r="O37" s="65">
        <v>807374</v>
      </c>
      <c r="P37" s="65">
        <v>23627</v>
      </c>
      <c r="Q37" s="61">
        <v>5466</v>
      </c>
      <c r="R37" s="65">
        <v>698036</v>
      </c>
      <c r="S37" s="65">
        <v>23627</v>
      </c>
      <c r="T37" s="18">
        <v>5577</v>
      </c>
      <c r="U37" s="18">
        <v>685063</v>
      </c>
      <c r="V37" s="18">
        <v>23627</v>
      </c>
      <c r="W37" s="157">
        <v>5578</v>
      </c>
      <c r="X37" s="157">
        <v>672653</v>
      </c>
      <c r="Y37" s="158">
        <v>23627</v>
      </c>
    </row>
    <row r="38" spans="1:25">
      <c r="A38" s="147" t="s">
        <v>304</v>
      </c>
      <c r="B38" s="61">
        <v>471</v>
      </c>
      <c r="C38" s="61">
        <v>40002</v>
      </c>
      <c r="D38" s="61">
        <v>923</v>
      </c>
      <c r="E38" s="61">
        <v>609</v>
      </c>
      <c r="F38" s="61">
        <v>54466</v>
      </c>
      <c r="G38" s="61">
        <v>1188</v>
      </c>
      <c r="H38" s="61">
        <v>682</v>
      </c>
      <c r="I38" s="61">
        <v>63397</v>
      </c>
      <c r="J38" s="61">
        <v>1619</v>
      </c>
      <c r="K38" s="61">
        <v>908</v>
      </c>
      <c r="L38" s="61">
        <v>81188</v>
      </c>
      <c r="M38" s="61">
        <v>4683</v>
      </c>
      <c r="N38" s="61">
        <v>872</v>
      </c>
      <c r="O38" s="65">
        <v>83173</v>
      </c>
      <c r="P38" s="65">
        <v>5575</v>
      </c>
      <c r="Q38" s="61">
        <v>875</v>
      </c>
      <c r="R38" s="65">
        <v>71702</v>
      </c>
      <c r="S38" s="65">
        <v>5176</v>
      </c>
      <c r="T38" s="18">
        <v>861</v>
      </c>
      <c r="U38" s="18">
        <v>62873</v>
      </c>
      <c r="V38" s="18">
        <v>6126</v>
      </c>
      <c r="W38" s="157">
        <v>827</v>
      </c>
      <c r="X38" s="157">
        <v>57063</v>
      </c>
      <c r="Y38" s="158">
        <v>6764</v>
      </c>
    </row>
    <row r="39" spans="1:25">
      <c r="A39" s="147" t="s">
        <v>305</v>
      </c>
      <c r="B39" s="61">
        <v>643</v>
      </c>
      <c r="C39" s="61">
        <v>75561</v>
      </c>
      <c r="D39" s="61">
        <v>4442</v>
      </c>
      <c r="E39" s="61">
        <v>740</v>
      </c>
      <c r="F39" s="61">
        <v>80963</v>
      </c>
      <c r="G39" s="61">
        <v>4899</v>
      </c>
      <c r="H39" s="61">
        <v>792</v>
      </c>
      <c r="I39" s="61">
        <v>103096</v>
      </c>
      <c r="J39" s="61">
        <v>5111</v>
      </c>
      <c r="K39" s="61">
        <v>923</v>
      </c>
      <c r="L39" s="61">
        <v>75614</v>
      </c>
      <c r="M39" s="61">
        <v>6692</v>
      </c>
      <c r="N39" s="61">
        <v>958</v>
      </c>
      <c r="O39" s="65">
        <v>106230</v>
      </c>
      <c r="P39" s="65">
        <v>6960</v>
      </c>
      <c r="Q39" s="61">
        <v>1020</v>
      </c>
      <c r="R39" s="65">
        <v>122456</v>
      </c>
      <c r="S39" s="65">
        <v>8163</v>
      </c>
      <c r="T39" s="18">
        <v>1047</v>
      </c>
      <c r="U39" s="18">
        <v>101836</v>
      </c>
      <c r="V39" s="18">
        <v>8320</v>
      </c>
      <c r="W39" s="157">
        <v>1063</v>
      </c>
      <c r="X39" s="157">
        <v>101887</v>
      </c>
      <c r="Y39" s="158">
        <v>8440</v>
      </c>
    </row>
    <row r="40" spans="1:25">
      <c r="A40" s="142" t="s">
        <v>306</v>
      </c>
      <c r="B40" s="62">
        <f t="shared" ref="B40:M40" si="10">SUM(B41:B43)</f>
        <v>8765</v>
      </c>
      <c r="C40" s="62">
        <f t="shared" si="10"/>
        <v>1354244</v>
      </c>
      <c r="D40" s="62">
        <f t="shared" si="10"/>
        <v>33158</v>
      </c>
      <c r="E40" s="62">
        <f t="shared" si="10"/>
        <v>9184</v>
      </c>
      <c r="F40" s="62">
        <f t="shared" si="10"/>
        <v>1527760</v>
      </c>
      <c r="G40" s="62">
        <f t="shared" si="10"/>
        <v>46688</v>
      </c>
      <c r="H40" s="62">
        <f t="shared" si="10"/>
        <v>9333</v>
      </c>
      <c r="I40" s="62">
        <f t="shared" si="10"/>
        <v>1578824</v>
      </c>
      <c r="J40" s="62">
        <f t="shared" si="10"/>
        <v>48319</v>
      </c>
      <c r="K40" s="140">
        <f t="shared" si="10"/>
        <v>9478</v>
      </c>
      <c r="L40" s="140">
        <f t="shared" si="10"/>
        <v>1656876</v>
      </c>
      <c r="M40" s="140">
        <f t="shared" si="10"/>
        <v>51860</v>
      </c>
      <c r="N40" s="140">
        <v>10027</v>
      </c>
      <c r="O40" s="140">
        <v>1641005</v>
      </c>
      <c r="P40" s="140">
        <v>53081</v>
      </c>
      <c r="Q40" s="140">
        <v>10077</v>
      </c>
      <c r="R40" s="140">
        <v>1614518</v>
      </c>
      <c r="S40" s="140">
        <v>53831</v>
      </c>
      <c r="T40" s="154">
        <v>10260</v>
      </c>
      <c r="U40" s="154">
        <v>1555982</v>
      </c>
      <c r="V40" s="154">
        <v>55449</v>
      </c>
      <c r="W40" s="155">
        <v>9944</v>
      </c>
      <c r="X40" s="155">
        <v>1532127</v>
      </c>
      <c r="Y40" s="156">
        <v>56389</v>
      </c>
    </row>
    <row r="41" spans="1:25">
      <c r="A41" s="147" t="s">
        <v>303</v>
      </c>
      <c r="B41" s="61">
        <v>6554</v>
      </c>
      <c r="C41" s="61">
        <v>1084625</v>
      </c>
      <c r="D41" s="61">
        <v>23270</v>
      </c>
      <c r="E41" s="61">
        <v>6605</v>
      </c>
      <c r="F41" s="61">
        <v>1224730</v>
      </c>
      <c r="G41" s="61">
        <v>28028</v>
      </c>
      <c r="H41" s="61">
        <v>6123</v>
      </c>
      <c r="I41" s="61">
        <v>1164102</v>
      </c>
      <c r="J41" s="61">
        <v>29369</v>
      </c>
      <c r="K41" s="61">
        <v>6149</v>
      </c>
      <c r="L41" s="61">
        <v>1205534</v>
      </c>
      <c r="M41" s="61">
        <v>29369</v>
      </c>
      <c r="N41" s="61">
        <v>6483</v>
      </c>
      <c r="O41" s="65">
        <v>1164204</v>
      </c>
      <c r="P41" s="65">
        <v>29369</v>
      </c>
      <c r="Q41" s="61">
        <v>6664</v>
      </c>
      <c r="R41" s="65">
        <v>1164470</v>
      </c>
      <c r="S41" s="65">
        <v>29369</v>
      </c>
      <c r="T41" s="18">
        <v>6864</v>
      </c>
      <c r="U41" s="18">
        <v>1134874</v>
      </c>
      <c r="V41" s="18">
        <v>29369</v>
      </c>
      <c r="W41" s="157">
        <v>6743</v>
      </c>
      <c r="X41" s="157">
        <v>1125369</v>
      </c>
      <c r="Y41" s="158">
        <v>29369</v>
      </c>
    </row>
    <row r="42" spans="1:25">
      <c r="A42" s="147" t="s">
        <v>304</v>
      </c>
      <c r="B42" s="61">
        <v>642</v>
      </c>
      <c r="C42" s="61">
        <v>57079</v>
      </c>
      <c r="D42" s="61">
        <v>1171</v>
      </c>
      <c r="E42" s="61">
        <v>799</v>
      </c>
      <c r="F42" s="61">
        <v>77520</v>
      </c>
      <c r="G42" s="61">
        <v>3011</v>
      </c>
      <c r="H42" s="61">
        <v>1124</v>
      </c>
      <c r="I42" s="61">
        <v>120326</v>
      </c>
      <c r="J42" s="61">
        <v>3271</v>
      </c>
      <c r="K42" s="61">
        <v>1234</v>
      </c>
      <c r="L42" s="61">
        <v>185032</v>
      </c>
      <c r="M42" s="61">
        <v>6148</v>
      </c>
      <c r="N42" s="61">
        <v>1429</v>
      </c>
      <c r="O42" s="65">
        <v>182646</v>
      </c>
      <c r="P42" s="65">
        <v>7286</v>
      </c>
      <c r="Q42" s="61">
        <v>1292</v>
      </c>
      <c r="R42" s="65">
        <v>156833</v>
      </c>
      <c r="S42" s="65">
        <v>7253</v>
      </c>
      <c r="T42" s="18">
        <v>1266</v>
      </c>
      <c r="U42" s="18">
        <v>146508</v>
      </c>
      <c r="V42" s="18">
        <v>8536</v>
      </c>
      <c r="W42" s="157">
        <v>1037</v>
      </c>
      <c r="X42" s="157">
        <v>135847</v>
      </c>
      <c r="Y42" s="158">
        <v>9265</v>
      </c>
    </row>
    <row r="43" spans="1:25">
      <c r="A43" s="147" t="s">
        <v>305</v>
      </c>
      <c r="B43" s="61">
        <v>1569</v>
      </c>
      <c r="C43" s="61">
        <v>212540</v>
      </c>
      <c r="D43" s="61">
        <v>8717</v>
      </c>
      <c r="E43" s="61">
        <v>1780</v>
      </c>
      <c r="F43" s="61">
        <v>225510</v>
      </c>
      <c r="G43" s="61">
        <v>15649</v>
      </c>
      <c r="H43" s="61">
        <v>2086</v>
      </c>
      <c r="I43" s="61">
        <v>294396</v>
      </c>
      <c r="J43" s="61">
        <v>15679</v>
      </c>
      <c r="K43" s="61">
        <v>2095</v>
      </c>
      <c r="L43" s="61">
        <v>266310</v>
      </c>
      <c r="M43" s="61">
        <v>16343</v>
      </c>
      <c r="N43" s="61">
        <v>2115</v>
      </c>
      <c r="O43" s="65">
        <v>294155</v>
      </c>
      <c r="P43" s="65">
        <v>16426</v>
      </c>
      <c r="Q43" s="61">
        <v>2121</v>
      </c>
      <c r="R43" s="65">
        <v>293215</v>
      </c>
      <c r="S43" s="65">
        <v>17209</v>
      </c>
      <c r="T43" s="18">
        <v>2130</v>
      </c>
      <c r="U43" s="18">
        <v>274600</v>
      </c>
      <c r="V43" s="18">
        <v>17544</v>
      </c>
      <c r="W43" s="157">
        <v>2164</v>
      </c>
      <c r="X43" s="157">
        <v>270911</v>
      </c>
      <c r="Y43" s="158">
        <v>17755</v>
      </c>
    </row>
    <row r="44" spans="1:25">
      <c r="A44" s="142" t="s">
        <v>307</v>
      </c>
      <c r="B44" s="62">
        <f t="shared" ref="B44:M44" si="11">SUM(B45:B47)</f>
        <v>6664</v>
      </c>
      <c r="C44" s="62">
        <f t="shared" si="11"/>
        <v>890473</v>
      </c>
      <c r="D44" s="62">
        <f t="shared" si="11"/>
        <v>30052</v>
      </c>
      <c r="E44" s="62">
        <f t="shared" si="11"/>
        <v>7102</v>
      </c>
      <c r="F44" s="62">
        <f t="shared" si="11"/>
        <v>911095</v>
      </c>
      <c r="G44" s="62">
        <f t="shared" si="11"/>
        <v>33632</v>
      </c>
      <c r="H44" s="62">
        <f t="shared" si="11"/>
        <v>7275</v>
      </c>
      <c r="I44" s="62">
        <f t="shared" si="11"/>
        <v>929717</v>
      </c>
      <c r="J44" s="62">
        <f t="shared" si="11"/>
        <v>37844</v>
      </c>
      <c r="K44" s="140">
        <f t="shared" si="11"/>
        <v>7366</v>
      </c>
      <c r="L44" s="140">
        <f t="shared" si="11"/>
        <v>909792</v>
      </c>
      <c r="M44" s="140">
        <f t="shared" si="11"/>
        <v>39685</v>
      </c>
      <c r="N44" s="140">
        <v>7530</v>
      </c>
      <c r="O44" s="140">
        <v>844166</v>
      </c>
      <c r="P44" s="140">
        <v>42354</v>
      </c>
      <c r="Q44" s="140">
        <v>7550</v>
      </c>
      <c r="R44" s="140">
        <v>803705</v>
      </c>
      <c r="S44" s="140">
        <v>45090</v>
      </c>
      <c r="T44" s="154">
        <v>7603</v>
      </c>
      <c r="U44" s="154">
        <v>768981</v>
      </c>
      <c r="V44" s="154">
        <v>46471</v>
      </c>
      <c r="W44" s="155">
        <v>7563</v>
      </c>
      <c r="X44" s="155">
        <v>765251</v>
      </c>
      <c r="Y44" s="156">
        <v>47323</v>
      </c>
    </row>
    <row r="45" spans="1:25">
      <c r="A45" s="147" t="s">
        <v>303</v>
      </c>
      <c r="B45" s="61">
        <v>5536</v>
      </c>
      <c r="C45" s="61">
        <v>753983</v>
      </c>
      <c r="D45" s="61">
        <v>23801</v>
      </c>
      <c r="E45" s="61">
        <v>5740</v>
      </c>
      <c r="F45" s="61">
        <v>754083</v>
      </c>
      <c r="G45" s="61">
        <v>23851</v>
      </c>
      <c r="H45" s="61">
        <v>5738</v>
      </c>
      <c r="I45" s="61">
        <v>724598</v>
      </c>
      <c r="J45" s="61">
        <v>23896</v>
      </c>
      <c r="K45" s="61">
        <v>5773</v>
      </c>
      <c r="L45" s="61">
        <v>702119</v>
      </c>
      <c r="M45" s="61">
        <v>23896</v>
      </c>
      <c r="N45" s="61">
        <v>5895</v>
      </c>
      <c r="O45" s="61">
        <v>628316</v>
      </c>
      <c r="P45" s="65">
        <v>23896</v>
      </c>
      <c r="Q45" s="61">
        <v>5867</v>
      </c>
      <c r="R45" s="61">
        <v>582987</v>
      </c>
      <c r="S45" s="65">
        <v>23496</v>
      </c>
      <c r="T45" s="18">
        <v>5911</v>
      </c>
      <c r="U45" s="18">
        <v>544955</v>
      </c>
      <c r="V45" s="18">
        <v>23496</v>
      </c>
      <c r="W45" s="157">
        <v>5867</v>
      </c>
      <c r="X45" s="157">
        <v>547679</v>
      </c>
      <c r="Y45" s="158">
        <v>23496</v>
      </c>
    </row>
    <row r="46" spans="1:25">
      <c r="A46" s="147" t="s">
        <v>304</v>
      </c>
      <c r="B46" s="61">
        <v>387</v>
      </c>
      <c r="C46" s="61">
        <v>30423</v>
      </c>
      <c r="D46" s="61">
        <v>871</v>
      </c>
      <c r="E46" s="61">
        <v>468</v>
      </c>
      <c r="F46" s="61">
        <v>34441</v>
      </c>
      <c r="G46" s="61">
        <v>1835</v>
      </c>
      <c r="H46" s="61">
        <v>510</v>
      </c>
      <c r="I46" s="61">
        <v>44388</v>
      </c>
      <c r="J46" s="61">
        <v>4756</v>
      </c>
      <c r="K46" s="61">
        <v>521</v>
      </c>
      <c r="L46" s="61">
        <v>45389</v>
      </c>
      <c r="M46" s="61">
        <v>5514</v>
      </c>
      <c r="N46" s="61">
        <v>504</v>
      </c>
      <c r="O46" s="61">
        <v>35210</v>
      </c>
      <c r="P46" s="65">
        <v>7270</v>
      </c>
      <c r="Q46" s="61">
        <v>530</v>
      </c>
      <c r="R46" s="61">
        <v>36837</v>
      </c>
      <c r="S46" s="65">
        <v>7358</v>
      </c>
      <c r="T46" s="18">
        <v>509</v>
      </c>
      <c r="U46" s="18">
        <v>31144</v>
      </c>
      <c r="V46" s="18">
        <v>8445</v>
      </c>
      <c r="W46" s="157">
        <v>499</v>
      </c>
      <c r="X46" s="157">
        <v>26447</v>
      </c>
      <c r="Y46" s="158">
        <v>9122</v>
      </c>
    </row>
    <row r="47" spans="1:25">
      <c r="A47" s="147" t="s">
        <v>305</v>
      </c>
      <c r="B47" s="61">
        <v>741</v>
      </c>
      <c r="C47" s="61">
        <v>106067</v>
      </c>
      <c r="D47" s="61">
        <v>5380</v>
      </c>
      <c r="E47" s="61">
        <v>894</v>
      </c>
      <c r="F47" s="61">
        <v>122571</v>
      </c>
      <c r="G47" s="61">
        <v>7946</v>
      </c>
      <c r="H47" s="61">
        <v>1027</v>
      </c>
      <c r="I47" s="61">
        <v>160731</v>
      </c>
      <c r="J47" s="61">
        <v>9192</v>
      </c>
      <c r="K47" s="61">
        <v>1072</v>
      </c>
      <c r="L47" s="61">
        <v>162284</v>
      </c>
      <c r="M47" s="61">
        <v>10275</v>
      </c>
      <c r="N47" s="61">
        <v>1131</v>
      </c>
      <c r="O47" s="61">
        <v>180640</v>
      </c>
      <c r="P47" s="65">
        <v>11188</v>
      </c>
      <c r="Q47" s="61">
        <v>1153</v>
      </c>
      <c r="R47" s="61">
        <v>183881</v>
      </c>
      <c r="S47" s="65">
        <v>14236</v>
      </c>
      <c r="T47" s="18">
        <v>1183</v>
      </c>
      <c r="U47" s="18">
        <v>192882</v>
      </c>
      <c r="V47" s="18">
        <v>14530</v>
      </c>
      <c r="W47" s="157">
        <v>1197</v>
      </c>
      <c r="X47" s="157">
        <v>191125</v>
      </c>
      <c r="Y47" s="158">
        <v>14705</v>
      </c>
    </row>
    <row r="48" spans="1:25">
      <c r="A48" s="142" t="s">
        <v>308</v>
      </c>
      <c r="B48" s="62">
        <f t="shared" ref="B48:M48" si="12">SUM(B49:B51)</f>
        <v>4230</v>
      </c>
      <c r="C48" s="62">
        <f t="shared" si="12"/>
        <v>692296</v>
      </c>
      <c r="D48" s="62">
        <f t="shared" si="12"/>
        <v>15471</v>
      </c>
      <c r="E48" s="62">
        <f t="shared" si="12"/>
        <v>4605</v>
      </c>
      <c r="F48" s="62">
        <f t="shared" si="12"/>
        <v>764371</v>
      </c>
      <c r="G48" s="62">
        <f t="shared" si="12"/>
        <v>18549</v>
      </c>
      <c r="H48" s="62">
        <f t="shared" si="12"/>
        <v>4912</v>
      </c>
      <c r="I48" s="62">
        <f t="shared" si="12"/>
        <v>805289</v>
      </c>
      <c r="J48" s="62">
        <f t="shared" si="12"/>
        <v>20352</v>
      </c>
      <c r="K48" s="140">
        <f t="shared" si="12"/>
        <v>5067</v>
      </c>
      <c r="L48" s="140">
        <f t="shared" si="12"/>
        <v>804301</v>
      </c>
      <c r="M48" s="140">
        <f t="shared" si="12"/>
        <v>22217</v>
      </c>
      <c r="N48" s="140">
        <v>5252</v>
      </c>
      <c r="O48" s="140">
        <v>778559</v>
      </c>
      <c r="P48" s="140">
        <v>23137</v>
      </c>
      <c r="Q48" s="140">
        <v>5350</v>
      </c>
      <c r="R48" s="140">
        <v>750396</v>
      </c>
      <c r="S48" s="140">
        <v>23667</v>
      </c>
      <c r="T48" s="154">
        <v>5417</v>
      </c>
      <c r="U48" s="154">
        <v>728654</v>
      </c>
      <c r="V48" s="154">
        <v>24373</v>
      </c>
      <c r="W48" s="155">
        <v>5392</v>
      </c>
      <c r="X48" s="155">
        <v>720269</v>
      </c>
      <c r="Y48" s="156">
        <v>25001</v>
      </c>
    </row>
    <row r="49" spans="1:25">
      <c r="A49" s="147" t="s">
        <v>303</v>
      </c>
      <c r="B49" s="61">
        <v>3447</v>
      </c>
      <c r="C49" s="61">
        <v>604392</v>
      </c>
      <c r="D49" s="61">
        <v>12708</v>
      </c>
      <c r="E49" s="61">
        <v>3519</v>
      </c>
      <c r="F49" s="61">
        <v>649830</v>
      </c>
      <c r="G49" s="61">
        <v>14148</v>
      </c>
      <c r="H49" s="61">
        <v>3544</v>
      </c>
      <c r="I49" s="61">
        <v>641473</v>
      </c>
      <c r="J49" s="61">
        <v>14923</v>
      </c>
      <c r="K49" s="61">
        <v>3556</v>
      </c>
      <c r="L49" s="61">
        <v>625132</v>
      </c>
      <c r="M49" s="61">
        <v>14923</v>
      </c>
      <c r="N49" s="61">
        <v>3681</v>
      </c>
      <c r="O49" s="65">
        <v>587728</v>
      </c>
      <c r="P49" s="65">
        <v>14923</v>
      </c>
      <c r="Q49" s="61">
        <v>3775</v>
      </c>
      <c r="R49" s="65">
        <v>570899</v>
      </c>
      <c r="S49" s="65">
        <v>14923</v>
      </c>
      <c r="T49" s="18">
        <v>3845</v>
      </c>
      <c r="U49" s="18">
        <v>548835</v>
      </c>
      <c r="V49" s="18">
        <v>14923</v>
      </c>
      <c r="W49" s="157">
        <v>3830</v>
      </c>
      <c r="X49" s="157">
        <v>551863</v>
      </c>
      <c r="Y49" s="158">
        <v>14923</v>
      </c>
    </row>
    <row r="50" spans="1:25">
      <c r="A50" s="147" t="s">
        <v>304</v>
      </c>
      <c r="B50" s="61">
        <v>556</v>
      </c>
      <c r="C50" s="61">
        <v>55787</v>
      </c>
      <c r="D50" s="61">
        <v>1049</v>
      </c>
      <c r="E50" s="61">
        <v>806</v>
      </c>
      <c r="F50" s="61">
        <v>77866</v>
      </c>
      <c r="G50" s="61">
        <v>1416</v>
      </c>
      <c r="H50" s="61">
        <v>945</v>
      </c>
      <c r="I50" s="61">
        <v>103918</v>
      </c>
      <c r="J50" s="61">
        <v>2044</v>
      </c>
      <c r="K50" s="61">
        <v>1086</v>
      </c>
      <c r="L50" s="61">
        <v>124777</v>
      </c>
      <c r="M50" s="61">
        <v>3638</v>
      </c>
      <c r="N50" s="61">
        <v>1129</v>
      </c>
      <c r="O50" s="65">
        <v>127934</v>
      </c>
      <c r="P50" s="65">
        <v>4463</v>
      </c>
      <c r="Q50" s="61">
        <v>1108</v>
      </c>
      <c r="R50" s="65">
        <v>116371</v>
      </c>
      <c r="S50" s="65">
        <v>5228</v>
      </c>
      <c r="T50" s="18">
        <v>1095</v>
      </c>
      <c r="U50" s="18">
        <v>105806</v>
      </c>
      <c r="V50" s="18">
        <v>5869</v>
      </c>
      <c r="W50" s="157">
        <v>1075</v>
      </c>
      <c r="X50" s="157">
        <v>96750</v>
      </c>
      <c r="Y50" s="158">
        <v>6402</v>
      </c>
    </row>
    <row r="51" spans="1:25">
      <c r="A51" s="147" t="s">
        <v>305</v>
      </c>
      <c r="B51" s="61">
        <v>227</v>
      </c>
      <c r="C51" s="61">
        <v>32117</v>
      </c>
      <c r="D51" s="61">
        <v>1714</v>
      </c>
      <c r="E51" s="61">
        <v>280</v>
      </c>
      <c r="F51" s="61">
        <v>36675</v>
      </c>
      <c r="G51" s="61">
        <v>2985</v>
      </c>
      <c r="H51" s="61">
        <v>423</v>
      </c>
      <c r="I51" s="61">
        <v>59898</v>
      </c>
      <c r="J51" s="61">
        <v>3385</v>
      </c>
      <c r="K51" s="61">
        <v>425</v>
      </c>
      <c r="L51" s="61">
        <v>54392</v>
      </c>
      <c r="M51" s="61">
        <v>3656</v>
      </c>
      <c r="N51" s="61">
        <v>442</v>
      </c>
      <c r="O51" s="65">
        <v>62897</v>
      </c>
      <c r="P51" s="65">
        <v>3751</v>
      </c>
      <c r="Q51" s="61">
        <v>467</v>
      </c>
      <c r="R51" s="65">
        <v>63126</v>
      </c>
      <c r="S51" s="65">
        <v>3516</v>
      </c>
      <c r="T51" s="18">
        <v>477</v>
      </c>
      <c r="U51" s="18">
        <v>74013</v>
      </c>
      <c r="V51" s="18">
        <v>3581</v>
      </c>
      <c r="W51" s="157">
        <v>487</v>
      </c>
      <c r="X51" s="157">
        <v>71656</v>
      </c>
      <c r="Y51" s="158">
        <v>3676</v>
      </c>
    </row>
    <row r="52" spans="1:25">
      <c r="A52" s="142" t="s">
        <v>309</v>
      </c>
      <c r="B52" s="62">
        <f t="shared" ref="B52:M52" si="13">SUM(B53:B55)</f>
        <v>3188</v>
      </c>
      <c r="C52" s="62">
        <f t="shared" si="13"/>
        <v>490031</v>
      </c>
      <c r="D52" s="62">
        <f t="shared" si="13"/>
        <v>12269</v>
      </c>
      <c r="E52" s="62">
        <f t="shared" si="13"/>
        <v>3411</v>
      </c>
      <c r="F52" s="62">
        <f t="shared" si="13"/>
        <v>540524</v>
      </c>
      <c r="G52" s="62">
        <f t="shared" si="13"/>
        <v>15679</v>
      </c>
      <c r="H52" s="62">
        <f t="shared" si="13"/>
        <v>3513</v>
      </c>
      <c r="I52" s="62">
        <f t="shared" si="13"/>
        <v>528431</v>
      </c>
      <c r="J52" s="62">
        <f t="shared" si="13"/>
        <v>16664</v>
      </c>
      <c r="K52" s="140">
        <f t="shared" si="13"/>
        <v>3717</v>
      </c>
      <c r="L52" s="140">
        <f t="shared" si="13"/>
        <v>574727</v>
      </c>
      <c r="M52" s="140">
        <f t="shared" si="13"/>
        <v>18452</v>
      </c>
      <c r="N52" s="140">
        <v>3781</v>
      </c>
      <c r="O52" s="140">
        <v>522378</v>
      </c>
      <c r="P52" s="140">
        <v>18980</v>
      </c>
      <c r="Q52" s="140">
        <v>3960</v>
      </c>
      <c r="R52" s="140">
        <v>515880</v>
      </c>
      <c r="S52" s="140">
        <v>18980</v>
      </c>
      <c r="T52" s="154">
        <v>3978</v>
      </c>
      <c r="U52" s="154">
        <v>498391</v>
      </c>
      <c r="V52" s="154">
        <v>19556</v>
      </c>
      <c r="W52" s="155">
        <v>3968</v>
      </c>
      <c r="X52" s="155">
        <v>486105</v>
      </c>
      <c r="Y52" s="156">
        <v>20140</v>
      </c>
    </row>
    <row r="53" spans="1:25">
      <c r="A53" s="147" t="s">
        <v>310</v>
      </c>
      <c r="B53" s="61">
        <v>2413</v>
      </c>
      <c r="C53" s="61">
        <v>404295</v>
      </c>
      <c r="D53" s="61">
        <v>9722</v>
      </c>
      <c r="E53" s="61">
        <v>2417</v>
      </c>
      <c r="F53" s="61">
        <v>435721</v>
      </c>
      <c r="G53" s="61">
        <v>10003</v>
      </c>
      <c r="H53" s="61">
        <v>2398</v>
      </c>
      <c r="I53" s="61">
        <v>409606</v>
      </c>
      <c r="J53" s="61">
        <v>10535</v>
      </c>
      <c r="K53" s="61">
        <v>2462</v>
      </c>
      <c r="L53" s="61">
        <v>436382</v>
      </c>
      <c r="M53" s="61">
        <v>10535</v>
      </c>
      <c r="N53" s="61">
        <v>2547</v>
      </c>
      <c r="O53" s="61">
        <v>392776</v>
      </c>
      <c r="P53" s="61">
        <v>10535</v>
      </c>
      <c r="Q53" s="61">
        <v>2662</v>
      </c>
      <c r="R53" s="61">
        <v>393606</v>
      </c>
      <c r="S53" s="61">
        <v>10535</v>
      </c>
      <c r="T53" s="18">
        <v>2678</v>
      </c>
      <c r="U53" s="18">
        <v>375581</v>
      </c>
      <c r="V53" s="18">
        <v>10535</v>
      </c>
      <c r="W53" s="157">
        <v>2669</v>
      </c>
      <c r="X53" s="157">
        <v>372473</v>
      </c>
      <c r="Y53" s="158">
        <v>10535</v>
      </c>
    </row>
    <row r="54" spans="1:25">
      <c r="A54" s="147" t="s">
        <v>304</v>
      </c>
      <c r="B54" s="61">
        <v>531</v>
      </c>
      <c r="C54" s="61">
        <v>59235</v>
      </c>
      <c r="D54" s="61">
        <v>1408</v>
      </c>
      <c r="E54" s="61">
        <v>685</v>
      </c>
      <c r="F54" s="61">
        <v>76726</v>
      </c>
      <c r="G54" s="61">
        <v>2034</v>
      </c>
      <c r="H54" s="61">
        <v>806</v>
      </c>
      <c r="I54" s="61">
        <v>92293</v>
      </c>
      <c r="J54" s="61">
        <v>2431</v>
      </c>
      <c r="K54" s="61">
        <v>934</v>
      </c>
      <c r="L54" s="61">
        <v>108432</v>
      </c>
      <c r="M54" s="61">
        <v>4218</v>
      </c>
      <c r="N54" s="61">
        <v>897</v>
      </c>
      <c r="O54" s="61">
        <v>102318</v>
      </c>
      <c r="P54" s="61">
        <v>4727</v>
      </c>
      <c r="Q54" s="61">
        <v>867</v>
      </c>
      <c r="R54" s="61">
        <v>93708</v>
      </c>
      <c r="S54" s="61">
        <v>5414</v>
      </c>
      <c r="T54" s="18">
        <v>861</v>
      </c>
      <c r="U54" s="18">
        <v>88404</v>
      </c>
      <c r="V54" s="18">
        <v>5937</v>
      </c>
      <c r="W54" s="157">
        <v>855</v>
      </c>
      <c r="X54" s="157">
        <v>79515</v>
      </c>
      <c r="Y54" s="158">
        <v>6419</v>
      </c>
    </row>
    <row r="55" spans="1:25" ht="13.5" thickBot="1">
      <c r="A55" s="148" t="s">
        <v>311</v>
      </c>
      <c r="B55" s="151">
        <v>244</v>
      </c>
      <c r="C55" s="151">
        <v>26501</v>
      </c>
      <c r="D55" s="151">
        <v>1139</v>
      </c>
      <c r="E55" s="151">
        <v>309</v>
      </c>
      <c r="F55" s="151">
        <v>28077</v>
      </c>
      <c r="G55" s="151">
        <v>3642</v>
      </c>
      <c r="H55" s="151">
        <v>309</v>
      </c>
      <c r="I55" s="151">
        <v>26532</v>
      </c>
      <c r="J55" s="151">
        <v>3698</v>
      </c>
      <c r="K55" s="151">
        <v>321</v>
      </c>
      <c r="L55" s="151">
        <v>29913</v>
      </c>
      <c r="M55" s="151">
        <v>3699</v>
      </c>
      <c r="N55" s="151">
        <v>337</v>
      </c>
      <c r="O55" s="151">
        <v>27284</v>
      </c>
      <c r="P55" s="151">
        <v>3718</v>
      </c>
      <c r="Q55" s="151">
        <v>431</v>
      </c>
      <c r="R55" s="151">
        <v>28566</v>
      </c>
      <c r="S55" s="151">
        <v>3031</v>
      </c>
      <c r="T55" s="159">
        <v>439</v>
      </c>
      <c r="U55" s="159">
        <v>34406</v>
      </c>
      <c r="V55" s="159">
        <v>3084</v>
      </c>
      <c r="W55" s="160">
        <v>444</v>
      </c>
      <c r="X55" s="160">
        <v>34117</v>
      </c>
      <c r="Y55" s="161">
        <v>3186</v>
      </c>
    </row>
    <row r="56" spans="1:25">
      <c r="A56" s="139" t="s">
        <v>19</v>
      </c>
      <c r="S56" s="153"/>
    </row>
    <row r="57" spans="1:25">
      <c r="A57" s="139" t="s">
        <v>20</v>
      </c>
    </row>
  </sheetData>
  <mergeCells count="18">
    <mergeCell ref="W30:Y30"/>
    <mergeCell ref="T2:V2"/>
    <mergeCell ref="A30:A31"/>
    <mergeCell ref="B30:D30"/>
    <mergeCell ref="E30:G30"/>
    <mergeCell ref="H30:J30"/>
    <mergeCell ref="K30:M30"/>
    <mergeCell ref="N30:P30"/>
    <mergeCell ref="Q30:S30"/>
    <mergeCell ref="T30:V30"/>
    <mergeCell ref="A1:S1"/>
    <mergeCell ref="A2:A3"/>
    <mergeCell ref="B2:D2"/>
    <mergeCell ref="E2:G2"/>
    <mergeCell ref="H2:J2"/>
    <mergeCell ref="K2:M2"/>
    <mergeCell ref="N2:P2"/>
    <mergeCell ref="Q2:S2"/>
  </mergeCells>
  <printOptions horizontalCentered="1" verticalCentered="1"/>
  <pageMargins left="0.36" right="0.37" top="0.65" bottom="0.35" header="0.5" footer="0.26"/>
  <pageSetup scale="65" orientation="landscape" r:id="rId1"/>
  <headerFooter alignWithMargins="0"/>
  <rowBreaks count="1" manualBreakCount="1">
    <brk id="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57"/>
  <sheetViews>
    <sheetView showGridLines="0" topLeftCell="A61" zoomScaleNormal="100" workbookViewId="0">
      <selection sqref="A1:S1"/>
    </sheetView>
  </sheetViews>
  <sheetFormatPr defaultColWidth="8.88671875" defaultRowHeight="15"/>
  <cols>
    <col min="1" max="1" width="12.88671875" customWidth="1"/>
    <col min="2" max="5" width="7.77734375" customWidth="1"/>
    <col min="6" max="6" width="8.33203125" customWidth="1"/>
    <col min="7" max="10" width="7.77734375" customWidth="1"/>
    <col min="22" max="22" width="7.109375" customWidth="1"/>
    <col min="257" max="257" width="12.88671875" customWidth="1"/>
    <col min="258" max="261" width="7.77734375" customWidth="1"/>
    <col min="262" max="262" width="8.33203125" customWidth="1"/>
    <col min="263" max="266" width="7.77734375" customWidth="1"/>
    <col min="278" max="278" width="7.109375" customWidth="1"/>
    <col min="513" max="513" width="12.88671875" customWidth="1"/>
    <col min="514" max="517" width="7.77734375" customWidth="1"/>
    <col min="518" max="518" width="8.33203125" customWidth="1"/>
    <col min="519" max="522" width="7.77734375" customWidth="1"/>
    <col min="534" max="534" width="7.109375" customWidth="1"/>
    <col min="769" max="769" width="12.88671875" customWidth="1"/>
    <col min="770" max="773" width="7.77734375" customWidth="1"/>
    <col min="774" max="774" width="8.33203125" customWidth="1"/>
    <col min="775" max="778" width="7.77734375" customWidth="1"/>
    <col min="790" max="790" width="7.109375" customWidth="1"/>
    <col min="1025" max="1025" width="12.88671875" customWidth="1"/>
    <col min="1026" max="1029" width="7.77734375" customWidth="1"/>
    <col min="1030" max="1030" width="8.33203125" customWidth="1"/>
    <col min="1031" max="1034" width="7.77734375" customWidth="1"/>
    <col min="1046" max="1046" width="7.109375" customWidth="1"/>
    <col min="1281" max="1281" width="12.88671875" customWidth="1"/>
    <col min="1282" max="1285" width="7.77734375" customWidth="1"/>
    <col min="1286" max="1286" width="8.33203125" customWidth="1"/>
    <col min="1287" max="1290" width="7.77734375" customWidth="1"/>
    <col min="1302" max="1302" width="7.109375" customWidth="1"/>
    <col min="1537" max="1537" width="12.88671875" customWidth="1"/>
    <col min="1538" max="1541" width="7.77734375" customWidth="1"/>
    <col min="1542" max="1542" width="8.33203125" customWidth="1"/>
    <col min="1543" max="1546" width="7.77734375" customWidth="1"/>
    <col min="1558" max="1558" width="7.109375" customWidth="1"/>
    <col min="1793" max="1793" width="12.88671875" customWidth="1"/>
    <col min="1794" max="1797" width="7.77734375" customWidth="1"/>
    <col min="1798" max="1798" width="8.33203125" customWidth="1"/>
    <col min="1799" max="1802" width="7.77734375" customWidth="1"/>
    <col min="1814" max="1814" width="7.109375" customWidth="1"/>
    <col min="2049" max="2049" width="12.88671875" customWidth="1"/>
    <col min="2050" max="2053" width="7.77734375" customWidth="1"/>
    <col min="2054" max="2054" width="8.33203125" customWidth="1"/>
    <col min="2055" max="2058" width="7.77734375" customWidth="1"/>
    <col min="2070" max="2070" width="7.109375" customWidth="1"/>
    <col min="2305" max="2305" width="12.88671875" customWidth="1"/>
    <col min="2306" max="2309" width="7.77734375" customWidth="1"/>
    <col min="2310" max="2310" width="8.33203125" customWidth="1"/>
    <col min="2311" max="2314" width="7.77734375" customWidth="1"/>
    <col min="2326" max="2326" width="7.109375" customWidth="1"/>
    <col min="2561" max="2561" width="12.88671875" customWidth="1"/>
    <col min="2562" max="2565" width="7.77734375" customWidth="1"/>
    <col min="2566" max="2566" width="8.33203125" customWidth="1"/>
    <col min="2567" max="2570" width="7.77734375" customWidth="1"/>
    <col min="2582" max="2582" width="7.109375" customWidth="1"/>
    <col min="2817" max="2817" width="12.88671875" customWidth="1"/>
    <col min="2818" max="2821" width="7.77734375" customWidth="1"/>
    <col min="2822" max="2822" width="8.33203125" customWidth="1"/>
    <col min="2823" max="2826" width="7.77734375" customWidth="1"/>
    <col min="2838" max="2838" width="7.109375" customWidth="1"/>
    <col min="3073" max="3073" width="12.88671875" customWidth="1"/>
    <col min="3074" max="3077" width="7.77734375" customWidth="1"/>
    <col min="3078" max="3078" width="8.33203125" customWidth="1"/>
    <col min="3079" max="3082" width="7.77734375" customWidth="1"/>
    <col min="3094" max="3094" width="7.109375" customWidth="1"/>
    <col min="3329" max="3329" width="12.88671875" customWidth="1"/>
    <col min="3330" max="3333" width="7.77734375" customWidth="1"/>
    <col min="3334" max="3334" width="8.33203125" customWidth="1"/>
    <col min="3335" max="3338" width="7.77734375" customWidth="1"/>
    <col min="3350" max="3350" width="7.109375" customWidth="1"/>
    <col min="3585" max="3585" width="12.88671875" customWidth="1"/>
    <col min="3586" max="3589" width="7.77734375" customWidth="1"/>
    <col min="3590" max="3590" width="8.33203125" customWidth="1"/>
    <col min="3591" max="3594" width="7.77734375" customWidth="1"/>
    <col min="3606" max="3606" width="7.109375" customWidth="1"/>
    <col min="3841" max="3841" width="12.88671875" customWidth="1"/>
    <col min="3842" max="3845" width="7.77734375" customWidth="1"/>
    <col min="3846" max="3846" width="8.33203125" customWidth="1"/>
    <col min="3847" max="3850" width="7.77734375" customWidth="1"/>
    <col min="3862" max="3862" width="7.109375" customWidth="1"/>
    <col min="4097" max="4097" width="12.88671875" customWidth="1"/>
    <col min="4098" max="4101" width="7.77734375" customWidth="1"/>
    <col min="4102" max="4102" width="8.33203125" customWidth="1"/>
    <col min="4103" max="4106" width="7.77734375" customWidth="1"/>
    <col min="4118" max="4118" width="7.109375" customWidth="1"/>
    <col min="4353" max="4353" width="12.88671875" customWidth="1"/>
    <col min="4354" max="4357" width="7.77734375" customWidth="1"/>
    <col min="4358" max="4358" width="8.33203125" customWidth="1"/>
    <col min="4359" max="4362" width="7.77734375" customWidth="1"/>
    <col min="4374" max="4374" width="7.109375" customWidth="1"/>
    <col min="4609" max="4609" width="12.88671875" customWidth="1"/>
    <col min="4610" max="4613" width="7.77734375" customWidth="1"/>
    <col min="4614" max="4614" width="8.33203125" customWidth="1"/>
    <col min="4615" max="4618" width="7.77734375" customWidth="1"/>
    <col min="4630" max="4630" width="7.109375" customWidth="1"/>
    <col min="4865" max="4865" width="12.88671875" customWidth="1"/>
    <col min="4866" max="4869" width="7.77734375" customWidth="1"/>
    <col min="4870" max="4870" width="8.33203125" customWidth="1"/>
    <col min="4871" max="4874" width="7.77734375" customWidth="1"/>
    <col min="4886" max="4886" width="7.109375" customWidth="1"/>
    <col min="5121" max="5121" width="12.88671875" customWidth="1"/>
    <col min="5122" max="5125" width="7.77734375" customWidth="1"/>
    <col min="5126" max="5126" width="8.33203125" customWidth="1"/>
    <col min="5127" max="5130" width="7.77734375" customWidth="1"/>
    <col min="5142" max="5142" width="7.109375" customWidth="1"/>
    <col min="5377" max="5377" width="12.88671875" customWidth="1"/>
    <col min="5378" max="5381" width="7.77734375" customWidth="1"/>
    <col min="5382" max="5382" width="8.33203125" customWidth="1"/>
    <col min="5383" max="5386" width="7.77734375" customWidth="1"/>
    <col min="5398" max="5398" width="7.109375" customWidth="1"/>
    <col min="5633" max="5633" width="12.88671875" customWidth="1"/>
    <col min="5634" max="5637" width="7.77734375" customWidth="1"/>
    <col min="5638" max="5638" width="8.33203125" customWidth="1"/>
    <col min="5639" max="5642" width="7.77734375" customWidth="1"/>
    <col min="5654" max="5654" width="7.109375" customWidth="1"/>
    <col min="5889" max="5889" width="12.88671875" customWidth="1"/>
    <col min="5890" max="5893" width="7.77734375" customWidth="1"/>
    <col min="5894" max="5894" width="8.33203125" customWidth="1"/>
    <col min="5895" max="5898" width="7.77734375" customWidth="1"/>
    <col min="5910" max="5910" width="7.109375" customWidth="1"/>
    <col min="6145" max="6145" width="12.88671875" customWidth="1"/>
    <col min="6146" max="6149" width="7.77734375" customWidth="1"/>
    <col min="6150" max="6150" width="8.33203125" customWidth="1"/>
    <col min="6151" max="6154" width="7.77734375" customWidth="1"/>
    <col min="6166" max="6166" width="7.109375" customWidth="1"/>
    <col min="6401" max="6401" width="12.88671875" customWidth="1"/>
    <col min="6402" max="6405" width="7.77734375" customWidth="1"/>
    <col min="6406" max="6406" width="8.33203125" customWidth="1"/>
    <col min="6407" max="6410" width="7.77734375" customWidth="1"/>
    <col min="6422" max="6422" width="7.109375" customWidth="1"/>
    <col min="6657" max="6657" width="12.88671875" customWidth="1"/>
    <col min="6658" max="6661" width="7.77734375" customWidth="1"/>
    <col min="6662" max="6662" width="8.33203125" customWidth="1"/>
    <col min="6663" max="6666" width="7.77734375" customWidth="1"/>
    <col min="6678" max="6678" width="7.109375" customWidth="1"/>
    <col min="6913" max="6913" width="12.88671875" customWidth="1"/>
    <col min="6914" max="6917" width="7.77734375" customWidth="1"/>
    <col min="6918" max="6918" width="8.33203125" customWidth="1"/>
    <col min="6919" max="6922" width="7.77734375" customWidth="1"/>
    <col min="6934" max="6934" width="7.109375" customWidth="1"/>
    <col min="7169" max="7169" width="12.88671875" customWidth="1"/>
    <col min="7170" max="7173" width="7.77734375" customWidth="1"/>
    <col min="7174" max="7174" width="8.33203125" customWidth="1"/>
    <col min="7175" max="7178" width="7.77734375" customWidth="1"/>
    <col min="7190" max="7190" width="7.109375" customWidth="1"/>
    <col min="7425" max="7425" width="12.88671875" customWidth="1"/>
    <col min="7426" max="7429" width="7.77734375" customWidth="1"/>
    <col min="7430" max="7430" width="8.33203125" customWidth="1"/>
    <col min="7431" max="7434" width="7.77734375" customWidth="1"/>
    <col min="7446" max="7446" width="7.109375" customWidth="1"/>
    <col min="7681" max="7681" width="12.88671875" customWidth="1"/>
    <col min="7682" max="7685" width="7.77734375" customWidth="1"/>
    <col min="7686" max="7686" width="8.33203125" customWidth="1"/>
    <col min="7687" max="7690" width="7.77734375" customWidth="1"/>
    <col min="7702" max="7702" width="7.109375" customWidth="1"/>
    <col min="7937" max="7937" width="12.88671875" customWidth="1"/>
    <col min="7938" max="7941" width="7.77734375" customWidth="1"/>
    <col min="7942" max="7942" width="8.33203125" customWidth="1"/>
    <col min="7943" max="7946" width="7.77734375" customWidth="1"/>
    <col min="7958" max="7958" width="7.109375" customWidth="1"/>
    <col min="8193" max="8193" width="12.88671875" customWidth="1"/>
    <col min="8194" max="8197" width="7.77734375" customWidth="1"/>
    <col min="8198" max="8198" width="8.33203125" customWidth="1"/>
    <col min="8199" max="8202" width="7.77734375" customWidth="1"/>
    <col min="8214" max="8214" width="7.109375" customWidth="1"/>
    <col min="8449" max="8449" width="12.88671875" customWidth="1"/>
    <col min="8450" max="8453" width="7.77734375" customWidth="1"/>
    <col min="8454" max="8454" width="8.33203125" customWidth="1"/>
    <col min="8455" max="8458" width="7.77734375" customWidth="1"/>
    <col min="8470" max="8470" width="7.109375" customWidth="1"/>
    <col min="8705" max="8705" width="12.88671875" customWidth="1"/>
    <col min="8706" max="8709" width="7.77734375" customWidth="1"/>
    <col min="8710" max="8710" width="8.33203125" customWidth="1"/>
    <col min="8711" max="8714" width="7.77734375" customWidth="1"/>
    <col min="8726" max="8726" width="7.109375" customWidth="1"/>
    <col min="8961" max="8961" width="12.88671875" customWidth="1"/>
    <col min="8962" max="8965" width="7.77734375" customWidth="1"/>
    <col min="8966" max="8966" width="8.33203125" customWidth="1"/>
    <col min="8967" max="8970" width="7.77734375" customWidth="1"/>
    <col min="8982" max="8982" width="7.109375" customWidth="1"/>
    <col min="9217" max="9217" width="12.88671875" customWidth="1"/>
    <col min="9218" max="9221" width="7.77734375" customWidth="1"/>
    <col min="9222" max="9222" width="8.33203125" customWidth="1"/>
    <col min="9223" max="9226" width="7.77734375" customWidth="1"/>
    <col min="9238" max="9238" width="7.109375" customWidth="1"/>
    <col min="9473" max="9473" width="12.88671875" customWidth="1"/>
    <col min="9474" max="9477" width="7.77734375" customWidth="1"/>
    <col min="9478" max="9478" width="8.33203125" customWidth="1"/>
    <col min="9479" max="9482" width="7.77734375" customWidth="1"/>
    <col min="9494" max="9494" width="7.109375" customWidth="1"/>
    <col min="9729" max="9729" width="12.88671875" customWidth="1"/>
    <col min="9730" max="9733" width="7.77734375" customWidth="1"/>
    <col min="9734" max="9734" width="8.33203125" customWidth="1"/>
    <col min="9735" max="9738" width="7.77734375" customWidth="1"/>
    <col min="9750" max="9750" width="7.109375" customWidth="1"/>
    <col min="9985" max="9985" width="12.88671875" customWidth="1"/>
    <col min="9986" max="9989" width="7.77734375" customWidth="1"/>
    <col min="9990" max="9990" width="8.33203125" customWidth="1"/>
    <col min="9991" max="9994" width="7.77734375" customWidth="1"/>
    <col min="10006" max="10006" width="7.109375" customWidth="1"/>
    <col min="10241" max="10241" width="12.88671875" customWidth="1"/>
    <col min="10242" max="10245" width="7.77734375" customWidth="1"/>
    <col min="10246" max="10246" width="8.33203125" customWidth="1"/>
    <col min="10247" max="10250" width="7.77734375" customWidth="1"/>
    <col min="10262" max="10262" width="7.109375" customWidth="1"/>
    <col min="10497" max="10497" width="12.88671875" customWidth="1"/>
    <col min="10498" max="10501" width="7.77734375" customWidth="1"/>
    <col min="10502" max="10502" width="8.33203125" customWidth="1"/>
    <col min="10503" max="10506" width="7.77734375" customWidth="1"/>
    <col min="10518" max="10518" width="7.109375" customWidth="1"/>
    <col min="10753" max="10753" width="12.88671875" customWidth="1"/>
    <col min="10754" max="10757" width="7.77734375" customWidth="1"/>
    <col min="10758" max="10758" width="8.33203125" customWidth="1"/>
    <col min="10759" max="10762" width="7.77734375" customWidth="1"/>
    <col min="10774" max="10774" width="7.109375" customWidth="1"/>
    <col min="11009" max="11009" width="12.88671875" customWidth="1"/>
    <col min="11010" max="11013" width="7.77734375" customWidth="1"/>
    <col min="11014" max="11014" width="8.33203125" customWidth="1"/>
    <col min="11015" max="11018" width="7.77734375" customWidth="1"/>
    <col min="11030" max="11030" width="7.109375" customWidth="1"/>
    <col min="11265" max="11265" width="12.88671875" customWidth="1"/>
    <col min="11266" max="11269" width="7.77734375" customWidth="1"/>
    <col min="11270" max="11270" width="8.33203125" customWidth="1"/>
    <col min="11271" max="11274" width="7.77734375" customWidth="1"/>
    <col min="11286" max="11286" width="7.109375" customWidth="1"/>
    <col min="11521" max="11521" width="12.88671875" customWidth="1"/>
    <col min="11522" max="11525" width="7.77734375" customWidth="1"/>
    <col min="11526" max="11526" width="8.33203125" customWidth="1"/>
    <col min="11527" max="11530" width="7.77734375" customWidth="1"/>
    <col min="11542" max="11542" width="7.109375" customWidth="1"/>
    <col min="11777" max="11777" width="12.88671875" customWidth="1"/>
    <col min="11778" max="11781" width="7.77734375" customWidth="1"/>
    <col min="11782" max="11782" width="8.33203125" customWidth="1"/>
    <col min="11783" max="11786" width="7.77734375" customWidth="1"/>
    <col min="11798" max="11798" width="7.109375" customWidth="1"/>
    <col min="12033" max="12033" width="12.88671875" customWidth="1"/>
    <col min="12034" max="12037" width="7.77734375" customWidth="1"/>
    <col min="12038" max="12038" width="8.33203125" customWidth="1"/>
    <col min="12039" max="12042" width="7.77734375" customWidth="1"/>
    <col min="12054" max="12054" width="7.109375" customWidth="1"/>
    <col min="12289" max="12289" width="12.88671875" customWidth="1"/>
    <col min="12290" max="12293" width="7.77734375" customWidth="1"/>
    <col min="12294" max="12294" width="8.33203125" customWidth="1"/>
    <col min="12295" max="12298" width="7.77734375" customWidth="1"/>
    <col min="12310" max="12310" width="7.109375" customWidth="1"/>
    <col min="12545" max="12545" width="12.88671875" customWidth="1"/>
    <col min="12546" max="12549" width="7.77734375" customWidth="1"/>
    <col min="12550" max="12550" width="8.33203125" customWidth="1"/>
    <col min="12551" max="12554" width="7.77734375" customWidth="1"/>
    <col min="12566" max="12566" width="7.109375" customWidth="1"/>
    <col min="12801" max="12801" width="12.88671875" customWidth="1"/>
    <col min="12802" max="12805" width="7.77734375" customWidth="1"/>
    <col min="12806" max="12806" width="8.33203125" customWidth="1"/>
    <col min="12807" max="12810" width="7.77734375" customWidth="1"/>
    <col min="12822" max="12822" width="7.109375" customWidth="1"/>
    <col min="13057" max="13057" width="12.88671875" customWidth="1"/>
    <col min="13058" max="13061" width="7.77734375" customWidth="1"/>
    <col min="13062" max="13062" width="8.33203125" customWidth="1"/>
    <col min="13063" max="13066" width="7.77734375" customWidth="1"/>
    <col min="13078" max="13078" width="7.109375" customWidth="1"/>
    <col min="13313" max="13313" width="12.88671875" customWidth="1"/>
    <col min="13314" max="13317" width="7.77734375" customWidth="1"/>
    <col min="13318" max="13318" width="8.33203125" customWidth="1"/>
    <col min="13319" max="13322" width="7.77734375" customWidth="1"/>
    <col min="13334" max="13334" width="7.109375" customWidth="1"/>
    <col min="13569" max="13569" width="12.88671875" customWidth="1"/>
    <col min="13570" max="13573" width="7.77734375" customWidth="1"/>
    <col min="13574" max="13574" width="8.33203125" customWidth="1"/>
    <col min="13575" max="13578" width="7.77734375" customWidth="1"/>
    <col min="13590" max="13590" width="7.109375" customWidth="1"/>
    <col min="13825" max="13825" width="12.88671875" customWidth="1"/>
    <col min="13826" max="13829" width="7.77734375" customWidth="1"/>
    <col min="13830" max="13830" width="8.33203125" customWidth="1"/>
    <col min="13831" max="13834" width="7.77734375" customWidth="1"/>
    <col min="13846" max="13846" width="7.109375" customWidth="1"/>
    <col min="14081" max="14081" width="12.88671875" customWidth="1"/>
    <col min="14082" max="14085" width="7.77734375" customWidth="1"/>
    <col min="14086" max="14086" width="8.33203125" customWidth="1"/>
    <col min="14087" max="14090" width="7.77734375" customWidth="1"/>
    <col min="14102" max="14102" width="7.109375" customWidth="1"/>
    <col min="14337" max="14337" width="12.88671875" customWidth="1"/>
    <col min="14338" max="14341" width="7.77734375" customWidth="1"/>
    <col min="14342" max="14342" width="8.33203125" customWidth="1"/>
    <col min="14343" max="14346" width="7.77734375" customWidth="1"/>
    <col min="14358" max="14358" width="7.109375" customWidth="1"/>
    <col min="14593" max="14593" width="12.88671875" customWidth="1"/>
    <col min="14594" max="14597" width="7.77734375" customWidth="1"/>
    <col min="14598" max="14598" width="8.33203125" customWidth="1"/>
    <col min="14599" max="14602" width="7.77734375" customWidth="1"/>
    <col min="14614" max="14614" width="7.109375" customWidth="1"/>
    <col min="14849" max="14849" width="12.88671875" customWidth="1"/>
    <col min="14850" max="14853" width="7.77734375" customWidth="1"/>
    <col min="14854" max="14854" width="8.33203125" customWidth="1"/>
    <col min="14855" max="14858" width="7.77734375" customWidth="1"/>
    <col min="14870" max="14870" width="7.109375" customWidth="1"/>
    <col min="15105" max="15105" width="12.88671875" customWidth="1"/>
    <col min="15106" max="15109" width="7.77734375" customWidth="1"/>
    <col min="15110" max="15110" width="8.33203125" customWidth="1"/>
    <col min="15111" max="15114" width="7.77734375" customWidth="1"/>
    <col min="15126" max="15126" width="7.109375" customWidth="1"/>
    <col min="15361" max="15361" width="12.88671875" customWidth="1"/>
    <col min="15362" max="15365" width="7.77734375" customWidth="1"/>
    <col min="15366" max="15366" width="8.33203125" customWidth="1"/>
    <col min="15367" max="15370" width="7.77734375" customWidth="1"/>
    <col min="15382" max="15382" width="7.109375" customWidth="1"/>
    <col min="15617" max="15617" width="12.88671875" customWidth="1"/>
    <col min="15618" max="15621" width="7.77734375" customWidth="1"/>
    <col min="15622" max="15622" width="8.33203125" customWidth="1"/>
    <col min="15623" max="15626" width="7.77734375" customWidth="1"/>
    <col min="15638" max="15638" width="7.109375" customWidth="1"/>
    <col min="15873" max="15873" width="12.88671875" customWidth="1"/>
    <col min="15874" max="15877" width="7.77734375" customWidth="1"/>
    <col min="15878" max="15878" width="8.33203125" customWidth="1"/>
    <col min="15879" max="15882" width="7.77734375" customWidth="1"/>
    <col min="15894" max="15894" width="7.109375" customWidth="1"/>
    <col min="16129" max="16129" width="12.88671875" customWidth="1"/>
    <col min="16130" max="16133" width="7.77734375" customWidth="1"/>
    <col min="16134" max="16134" width="8.33203125" customWidth="1"/>
    <col min="16135" max="16138" width="7.77734375" customWidth="1"/>
    <col min="16150" max="16150" width="7.109375" customWidth="1"/>
  </cols>
  <sheetData>
    <row r="1" spans="1:22" s="19" customFormat="1" ht="34.15" customHeight="1" thickBot="1">
      <c r="A1" s="244" t="s">
        <v>338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</row>
    <row r="2" spans="1:22" ht="18.600000000000001" customHeight="1">
      <c r="A2" s="245" t="s">
        <v>290</v>
      </c>
      <c r="B2" s="247" t="s">
        <v>291</v>
      </c>
      <c r="C2" s="248"/>
      <c r="D2" s="248"/>
      <c r="E2" s="247" t="s">
        <v>291</v>
      </c>
      <c r="F2" s="248"/>
      <c r="G2" s="248"/>
      <c r="H2" s="247" t="s">
        <v>292</v>
      </c>
      <c r="I2" s="248"/>
      <c r="J2" s="248"/>
      <c r="K2" s="247" t="s">
        <v>293</v>
      </c>
      <c r="L2" s="248"/>
      <c r="M2" s="248"/>
      <c r="N2" s="247" t="s">
        <v>294</v>
      </c>
      <c r="O2" s="248"/>
      <c r="P2" s="248"/>
      <c r="Q2" s="247" t="s">
        <v>295</v>
      </c>
      <c r="R2" s="248"/>
      <c r="S2" s="249"/>
      <c r="T2" s="247" t="s">
        <v>296</v>
      </c>
      <c r="U2" s="248"/>
      <c r="V2" s="248"/>
    </row>
    <row r="3" spans="1:22" ht="17.25" customHeight="1">
      <c r="A3" s="246"/>
      <c r="B3" s="15" t="s">
        <v>258</v>
      </c>
      <c r="C3" s="15" t="s">
        <v>259</v>
      </c>
      <c r="D3" s="15" t="s">
        <v>297</v>
      </c>
      <c r="E3" s="15" t="s">
        <v>258</v>
      </c>
      <c r="F3" s="15" t="s">
        <v>259</v>
      </c>
      <c r="G3" s="15" t="s">
        <v>297</v>
      </c>
      <c r="H3" s="15" t="s">
        <v>258</v>
      </c>
      <c r="I3" s="15" t="s">
        <v>259</v>
      </c>
      <c r="J3" s="15" t="s">
        <v>297</v>
      </c>
      <c r="K3" s="15" t="s">
        <v>258</v>
      </c>
      <c r="L3" s="15" t="s">
        <v>259</v>
      </c>
      <c r="M3" s="15" t="s">
        <v>297</v>
      </c>
      <c r="N3" s="15" t="s">
        <v>258</v>
      </c>
      <c r="O3" s="15" t="s">
        <v>259</v>
      </c>
      <c r="P3" s="15" t="s">
        <v>297</v>
      </c>
      <c r="Q3" s="15" t="s">
        <v>258</v>
      </c>
      <c r="R3" s="15" t="s">
        <v>259</v>
      </c>
      <c r="S3" s="162" t="s">
        <v>297</v>
      </c>
      <c r="T3" s="15" t="s">
        <v>258</v>
      </c>
      <c r="U3" s="15" t="s">
        <v>259</v>
      </c>
      <c r="V3" s="15" t="s">
        <v>297</v>
      </c>
    </row>
    <row r="4" spans="1:22">
      <c r="A4" s="163" t="s">
        <v>298</v>
      </c>
      <c r="B4" s="164">
        <f t="shared" ref="B4:V7" si="0">B8+B12+B16+B20+B24</f>
        <v>7232</v>
      </c>
      <c r="C4" s="164">
        <f t="shared" si="0"/>
        <v>927034</v>
      </c>
      <c r="D4" s="164">
        <f t="shared" si="0"/>
        <v>23536</v>
      </c>
      <c r="E4" s="164">
        <f t="shared" si="0"/>
        <v>12845</v>
      </c>
      <c r="F4" s="164">
        <f t="shared" si="0"/>
        <v>1000001</v>
      </c>
      <c r="G4" s="164">
        <f t="shared" si="0"/>
        <v>26074</v>
      </c>
      <c r="H4" s="164">
        <f t="shared" si="0"/>
        <v>7404</v>
      </c>
      <c r="I4" s="164">
        <f t="shared" si="0"/>
        <v>1075711</v>
      </c>
      <c r="J4" s="164">
        <f t="shared" si="0"/>
        <v>35360</v>
      </c>
      <c r="K4" s="164">
        <f t="shared" si="0"/>
        <v>7954</v>
      </c>
      <c r="L4" s="164">
        <f t="shared" si="0"/>
        <v>1189000</v>
      </c>
      <c r="M4" s="164">
        <f t="shared" si="0"/>
        <v>28570</v>
      </c>
      <c r="N4" s="164">
        <f t="shared" si="0"/>
        <v>7436</v>
      </c>
      <c r="O4" s="164">
        <f t="shared" si="0"/>
        <v>1444996</v>
      </c>
      <c r="P4" s="164">
        <f t="shared" si="0"/>
        <v>14806</v>
      </c>
      <c r="Q4" s="164">
        <f t="shared" si="0"/>
        <v>7097</v>
      </c>
      <c r="R4" s="164">
        <f t="shared" si="0"/>
        <v>1374796</v>
      </c>
      <c r="S4" s="165">
        <f t="shared" si="0"/>
        <v>22817</v>
      </c>
      <c r="T4" s="164">
        <f t="shared" si="0"/>
        <v>8880</v>
      </c>
      <c r="U4" s="164">
        <f t="shared" si="0"/>
        <v>1301134</v>
      </c>
      <c r="V4" s="164">
        <f t="shared" si="0"/>
        <v>24891</v>
      </c>
    </row>
    <row r="5" spans="1:22" ht="24.95" customHeight="1">
      <c r="A5" s="163" t="s">
        <v>299</v>
      </c>
      <c r="B5" s="166">
        <f t="shared" si="0"/>
        <v>3842</v>
      </c>
      <c r="C5" s="166">
        <f t="shared" si="0"/>
        <v>723697</v>
      </c>
      <c r="D5" s="166">
        <f t="shared" si="0"/>
        <v>15879</v>
      </c>
      <c r="E5" s="166">
        <f t="shared" si="0"/>
        <v>8673</v>
      </c>
      <c r="F5" s="166">
        <f t="shared" si="0"/>
        <v>748355</v>
      </c>
      <c r="G5" s="166">
        <f t="shared" si="0"/>
        <v>16863</v>
      </c>
      <c r="H5" s="166">
        <f t="shared" si="0"/>
        <v>5921</v>
      </c>
      <c r="I5" s="166">
        <f t="shared" si="0"/>
        <v>942927</v>
      </c>
      <c r="J5" s="166">
        <f t="shared" si="0"/>
        <v>26941</v>
      </c>
      <c r="K5" s="166">
        <f t="shared" si="0"/>
        <v>6182</v>
      </c>
      <c r="L5" s="166">
        <f t="shared" si="0"/>
        <v>870000</v>
      </c>
      <c r="M5" s="166">
        <f t="shared" si="0"/>
        <v>17897</v>
      </c>
      <c r="N5" s="166">
        <f t="shared" si="0"/>
        <v>3759</v>
      </c>
      <c r="O5" s="166">
        <f t="shared" si="0"/>
        <v>1042616</v>
      </c>
      <c r="P5" s="166">
        <f t="shared" si="0"/>
        <v>14806</v>
      </c>
      <c r="Q5" s="166">
        <f t="shared" si="0"/>
        <v>4185</v>
      </c>
      <c r="R5" s="166">
        <f t="shared" si="0"/>
        <v>1111757</v>
      </c>
      <c r="S5" s="167">
        <f t="shared" si="0"/>
        <v>13910</v>
      </c>
      <c r="T5" s="166">
        <f t="shared" si="0"/>
        <v>4833</v>
      </c>
      <c r="U5" s="166">
        <f t="shared" si="0"/>
        <v>951587</v>
      </c>
      <c r="V5" s="166">
        <f t="shared" si="0"/>
        <v>16204</v>
      </c>
    </row>
    <row r="6" spans="1:22" ht="24.95" customHeight="1">
      <c r="A6" s="163" t="s">
        <v>300</v>
      </c>
      <c r="B6" s="166" t="s">
        <v>149</v>
      </c>
      <c r="C6" s="166" t="s">
        <v>149</v>
      </c>
      <c r="D6" s="166" t="s">
        <v>149</v>
      </c>
      <c r="E6" s="166">
        <f t="shared" si="0"/>
        <v>2657</v>
      </c>
      <c r="F6" s="166">
        <f t="shared" si="0"/>
        <v>152449</v>
      </c>
      <c r="G6" s="166">
        <f t="shared" si="0"/>
        <v>1991</v>
      </c>
      <c r="H6" s="166">
        <f t="shared" si="0"/>
        <v>161</v>
      </c>
      <c r="I6" s="166">
        <f t="shared" si="0"/>
        <v>22734</v>
      </c>
      <c r="J6" s="166">
        <f t="shared" si="0"/>
        <v>1695</v>
      </c>
      <c r="K6" s="166">
        <f t="shared" si="0"/>
        <v>617</v>
      </c>
      <c r="L6" s="166">
        <f t="shared" si="0"/>
        <v>155000</v>
      </c>
      <c r="M6" s="166">
        <f t="shared" si="0"/>
        <v>2598</v>
      </c>
      <c r="N6" s="166">
        <f t="shared" si="0"/>
        <v>1905</v>
      </c>
      <c r="O6" s="166">
        <f t="shared" si="0"/>
        <v>253678</v>
      </c>
      <c r="P6" s="166" t="s">
        <v>149</v>
      </c>
      <c r="Q6" s="166">
        <f>Q10+Q14+Q18+Q22+Q26</f>
        <v>1559</v>
      </c>
      <c r="R6" s="166">
        <f>R10+R14+R18+R22+R26</f>
        <v>158320</v>
      </c>
      <c r="S6" s="167" t="s">
        <v>149</v>
      </c>
      <c r="T6" s="166">
        <f>T10+T14+T18+T22+T26</f>
        <v>1857</v>
      </c>
      <c r="U6" s="166">
        <f>U10+U14+U18+U22+U26</f>
        <v>183450</v>
      </c>
      <c r="V6" s="166" t="s">
        <v>149</v>
      </c>
    </row>
    <row r="7" spans="1:22" ht="24.95" customHeight="1">
      <c r="A7" s="163" t="s">
        <v>301</v>
      </c>
      <c r="B7" s="166">
        <f>B11+B15+B19+B23+B27</f>
        <v>3390</v>
      </c>
      <c r="C7" s="166">
        <f>C11+C15+C19+C23+C27</f>
        <v>203337</v>
      </c>
      <c r="D7" s="166">
        <f>D11+D15+D19+D23+D27</f>
        <v>7657</v>
      </c>
      <c r="E7" s="166">
        <f t="shared" si="0"/>
        <v>1515</v>
      </c>
      <c r="F7" s="166">
        <f t="shared" si="0"/>
        <v>99197</v>
      </c>
      <c r="G7" s="166">
        <f t="shared" si="0"/>
        <v>7220</v>
      </c>
      <c r="H7" s="166">
        <f t="shared" si="0"/>
        <v>1322</v>
      </c>
      <c r="I7" s="166">
        <f t="shared" si="0"/>
        <v>110050</v>
      </c>
      <c r="J7" s="166">
        <f t="shared" si="0"/>
        <v>6724</v>
      </c>
      <c r="K7" s="166">
        <f t="shared" si="0"/>
        <v>1155</v>
      </c>
      <c r="L7" s="166">
        <f t="shared" si="0"/>
        <v>164000</v>
      </c>
      <c r="M7" s="166">
        <f t="shared" si="0"/>
        <v>8075</v>
      </c>
      <c r="N7" s="166">
        <f t="shared" si="0"/>
        <v>1772</v>
      </c>
      <c r="O7" s="166">
        <f t="shared" si="0"/>
        <v>148702</v>
      </c>
      <c r="P7" s="166" t="s">
        <v>149</v>
      </c>
      <c r="Q7" s="166">
        <f>Q11+Q15+Q19+Q23+Q27</f>
        <v>1353</v>
      </c>
      <c r="R7" s="166">
        <f>R11+R15+R19+R23+R27</f>
        <v>104719</v>
      </c>
      <c r="S7" s="167">
        <f>S11+S15+S19+S23+S27</f>
        <v>8907</v>
      </c>
      <c r="T7" s="166">
        <f>T11+T15+T19+T23+T27</f>
        <v>2190</v>
      </c>
      <c r="U7" s="166">
        <f>U11+U15+U19+U23+U27</f>
        <v>166097</v>
      </c>
      <c r="V7" s="166">
        <f>V11+V15+V19+V23+V27</f>
        <v>8687</v>
      </c>
    </row>
    <row r="8" spans="1:22" ht="24.95" customHeight="1">
      <c r="A8" s="168" t="s">
        <v>302</v>
      </c>
      <c r="B8" s="164">
        <f t="shared" ref="B8:S8" si="1">SUM(B9:B11)</f>
        <v>1670</v>
      </c>
      <c r="C8" s="164">
        <f t="shared" si="1"/>
        <v>242570</v>
      </c>
      <c r="D8" s="164">
        <f t="shared" si="1"/>
        <v>5501</v>
      </c>
      <c r="E8" s="164">
        <f t="shared" si="1"/>
        <v>4166</v>
      </c>
      <c r="F8" s="164">
        <f t="shared" si="1"/>
        <v>259670</v>
      </c>
      <c r="G8" s="164">
        <f t="shared" si="1"/>
        <v>5976</v>
      </c>
      <c r="H8" s="164">
        <f t="shared" si="1"/>
        <v>1674</v>
      </c>
      <c r="I8" s="164">
        <f t="shared" si="1"/>
        <v>267665</v>
      </c>
      <c r="J8" s="164">
        <f t="shared" si="1"/>
        <v>8456</v>
      </c>
      <c r="K8" s="164">
        <f t="shared" si="1"/>
        <v>1765</v>
      </c>
      <c r="L8" s="164">
        <f t="shared" si="1"/>
        <v>296000</v>
      </c>
      <c r="M8" s="164">
        <f t="shared" si="1"/>
        <v>5791</v>
      </c>
      <c r="N8" s="164">
        <f t="shared" si="1"/>
        <v>1711</v>
      </c>
      <c r="O8" s="164">
        <f t="shared" si="1"/>
        <v>345011</v>
      </c>
      <c r="P8" s="164">
        <f t="shared" si="1"/>
        <v>3581</v>
      </c>
      <c r="Q8" s="164">
        <f t="shared" si="1"/>
        <v>1486</v>
      </c>
      <c r="R8" s="164">
        <f t="shared" si="1"/>
        <v>363605</v>
      </c>
      <c r="S8" s="165">
        <f t="shared" si="1"/>
        <v>4356</v>
      </c>
      <c r="T8" s="164">
        <f>SUM(T9:T11)</f>
        <v>1898</v>
      </c>
      <c r="U8" s="164">
        <f>SUM(U9:U11)</f>
        <v>312491</v>
      </c>
      <c r="V8" s="164">
        <f>SUM(V9:V11)</f>
        <v>4960</v>
      </c>
    </row>
    <row r="9" spans="1:22" ht="24.95" customHeight="1">
      <c r="A9" s="169" t="s">
        <v>303</v>
      </c>
      <c r="B9" s="166">
        <v>858</v>
      </c>
      <c r="C9" s="166">
        <v>187478</v>
      </c>
      <c r="D9" s="166">
        <v>3956</v>
      </c>
      <c r="E9" s="166">
        <v>3251</v>
      </c>
      <c r="F9" s="166">
        <v>199466</v>
      </c>
      <c r="G9" s="166">
        <v>4115</v>
      </c>
      <c r="H9" s="166">
        <v>1419</v>
      </c>
      <c r="I9" s="166">
        <v>246897</v>
      </c>
      <c r="J9" s="166">
        <v>7054</v>
      </c>
      <c r="K9" s="166">
        <v>1409</v>
      </c>
      <c r="L9" s="166">
        <v>212000</v>
      </c>
      <c r="M9" s="166">
        <v>4202</v>
      </c>
      <c r="N9" s="166">
        <v>946</v>
      </c>
      <c r="O9" s="166">
        <v>246507</v>
      </c>
      <c r="P9" s="166">
        <v>3581</v>
      </c>
      <c r="Q9" s="166">
        <v>939</v>
      </c>
      <c r="R9" s="166">
        <v>313543</v>
      </c>
      <c r="S9" s="167">
        <v>3284</v>
      </c>
      <c r="T9" s="166">
        <v>1187</v>
      </c>
      <c r="U9" s="166">
        <v>249031</v>
      </c>
      <c r="V9" s="166">
        <v>4107</v>
      </c>
    </row>
    <row r="10" spans="1:22" ht="24.95" customHeight="1">
      <c r="A10" s="169" t="s">
        <v>304</v>
      </c>
      <c r="B10" s="166" t="s">
        <v>149</v>
      </c>
      <c r="C10" s="166" t="s">
        <v>149</v>
      </c>
      <c r="D10" s="166" t="s">
        <v>149</v>
      </c>
      <c r="E10" s="166">
        <v>686</v>
      </c>
      <c r="F10" s="166">
        <v>39357</v>
      </c>
      <c r="G10" s="166">
        <v>508</v>
      </c>
      <c r="H10" s="166">
        <v>24</v>
      </c>
      <c r="I10" s="166">
        <v>3777</v>
      </c>
      <c r="J10" s="166">
        <v>371</v>
      </c>
      <c r="K10" s="166">
        <v>119</v>
      </c>
      <c r="L10" s="166">
        <v>58000</v>
      </c>
      <c r="M10" s="166">
        <v>376</v>
      </c>
      <c r="N10" s="166">
        <v>432</v>
      </c>
      <c r="O10" s="166">
        <v>67591</v>
      </c>
      <c r="P10" s="166">
        <v>0</v>
      </c>
      <c r="Q10" s="166">
        <v>295</v>
      </c>
      <c r="R10" s="166">
        <v>32515</v>
      </c>
      <c r="S10" s="167">
        <v>0</v>
      </c>
      <c r="T10" s="166">
        <v>351</v>
      </c>
      <c r="U10" s="166">
        <v>35945</v>
      </c>
      <c r="V10" s="166" t="s">
        <v>149</v>
      </c>
    </row>
    <row r="11" spans="1:22" ht="24.95" customHeight="1">
      <c r="A11" s="169" t="s">
        <v>305</v>
      </c>
      <c r="B11" s="166">
        <v>812</v>
      </c>
      <c r="C11" s="166">
        <v>55092</v>
      </c>
      <c r="D11" s="166">
        <v>1545</v>
      </c>
      <c r="E11" s="166">
        <v>229</v>
      </c>
      <c r="F11" s="166">
        <v>20847</v>
      </c>
      <c r="G11" s="166">
        <v>1353</v>
      </c>
      <c r="H11" s="166">
        <v>231</v>
      </c>
      <c r="I11" s="166">
        <v>16991</v>
      </c>
      <c r="J11" s="166">
        <v>1031</v>
      </c>
      <c r="K11" s="166">
        <v>237</v>
      </c>
      <c r="L11" s="166">
        <v>26000</v>
      </c>
      <c r="M11" s="166">
        <v>1213</v>
      </c>
      <c r="N11" s="166">
        <v>333</v>
      </c>
      <c r="O11" s="166">
        <v>30913</v>
      </c>
      <c r="P11" s="166">
        <v>0</v>
      </c>
      <c r="Q11" s="166">
        <v>252</v>
      </c>
      <c r="R11" s="166">
        <v>17547</v>
      </c>
      <c r="S11" s="167">
        <v>1072</v>
      </c>
      <c r="T11" s="166">
        <v>360</v>
      </c>
      <c r="U11" s="166">
        <v>27515</v>
      </c>
      <c r="V11" s="166">
        <v>853</v>
      </c>
    </row>
    <row r="12" spans="1:22" ht="24.95" customHeight="1">
      <c r="A12" s="163" t="s">
        <v>306</v>
      </c>
      <c r="B12" s="164">
        <f t="shared" ref="B12:S12" si="2">SUM(B13:B15)</f>
        <v>2374</v>
      </c>
      <c r="C12" s="164">
        <f t="shared" si="2"/>
        <v>297010</v>
      </c>
      <c r="D12" s="164">
        <f t="shared" si="2"/>
        <v>8037</v>
      </c>
      <c r="E12" s="164">
        <f t="shared" si="2"/>
        <v>4943</v>
      </c>
      <c r="F12" s="164">
        <f t="shared" si="2"/>
        <v>297863</v>
      </c>
      <c r="G12" s="164">
        <f t="shared" si="2"/>
        <v>8037</v>
      </c>
      <c r="H12" s="164">
        <f t="shared" si="2"/>
        <v>2406</v>
      </c>
      <c r="I12" s="164">
        <f t="shared" si="2"/>
        <v>331431</v>
      </c>
      <c r="J12" s="164">
        <f t="shared" si="2"/>
        <v>11117</v>
      </c>
      <c r="K12" s="164">
        <f t="shared" si="2"/>
        <v>2703</v>
      </c>
      <c r="L12" s="164">
        <f t="shared" si="2"/>
        <v>363000</v>
      </c>
      <c r="M12" s="164">
        <f t="shared" si="2"/>
        <v>11072</v>
      </c>
      <c r="N12" s="164">
        <f t="shared" si="2"/>
        <v>2430</v>
      </c>
      <c r="O12" s="164">
        <f t="shared" si="2"/>
        <v>440711</v>
      </c>
      <c r="P12" s="164">
        <f t="shared" si="2"/>
        <v>4130</v>
      </c>
      <c r="Q12" s="164">
        <f t="shared" si="2"/>
        <v>2246</v>
      </c>
      <c r="R12" s="164">
        <f t="shared" si="2"/>
        <v>392006</v>
      </c>
      <c r="S12" s="165">
        <f t="shared" si="2"/>
        <v>8785</v>
      </c>
      <c r="T12" s="164">
        <f>SUM(T13:T15)</f>
        <v>3009</v>
      </c>
      <c r="U12" s="164">
        <f>SUM(U13:U15)</f>
        <v>381764</v>
      </c>
      <c r="V12" s="164">
        <f>SUM(V13:V15)</f>
        <v>9459</v>
      </c>
    </row>
    <row r="13" spans="1:22" ht="24.95" customHeight="1">
      <c r="A13" s="169" t="s">
        <v>303</v>
      </c>
      <c r="B13" s="166">
        <v>1087</v>
      </c>
      <c r="C13" s="166">
        <v>224511</v>
      </c>
      <c r="D13" s="166">
        <v>4301</v>
      </c>
      <c r="E13" s="166">
        <v>3507</v>
      </c>
      <c r="F13" s="166">
        <v>213079</v>
      </c>
      <c r="G13" s="166">
        <v>4876</v>
      </c>
      <c r="H13" s="166">
        <v>1594</v>
      </c>
      <c r="I13" s="166">
        <v>254397</v>
      </c>
      <c r="J13" s="166">
        <v>7268</v>
      </c>
      <c r="K13" s="166">
        <v>2110</v>
      </c>
      <c r="L13" s="166">
        <v>247000</v>
      </c>
      <c r="M13" s="166">
        <v>6150</v>
      </c>
      <c r="N13" s="166">
        <v>1061</v>
      </c>
      <c r="O13" s="166">
        <v>308620</v>
      </c>
      <c r="P13" s="166">
        <v>4130</v>
      </c>
      <c r="Q13" s="166">
        <v>1210</v>
      </c>
      <c r="R13" s="166">
        <v>306629</v>
      </c>
      <c r="S13" s="167">
        <v>3923</v>
      </c>
      <c r="T13" s="166">
        <v>1344</v>
      </c>
      <c r="U13" s="166">
        <v>254339</v>
      </c>
      <c r="V13" s="166">
        <v>4597</v>
      </c>
    </row>
    <row r="14" spans="1:22" ht="24.95" customHeight="1">
      <c r="A14" s="169" t="s">
        <v>304</v>
      </c>
      <c r="B14" s="166" t="s">
        <v>149</v>
      </c>
      <c r="C14" s="166" t="s">
        <v>149</v>
      </c>
      <c r="D14" s="166" t="s">
        <v>149</v>
      </c>
      <c r="E14" s="166">
        <v>615</v>
      </c>
      <c r="F14" s="166">
        <v>35669</v>
      </c>
      <c r="G14" s="166">
        <v>327</v>
      </c>
      <c r="H14" s="166">
        <v>44</v>
      </c>
      <c r="I14" s="166">
        <v>5897</v>
      </c>
      <c r="J14" s="166">
        <v>258</v>
      </c>
      <c r="K14" s="166">
        <v>44</v>
      </c>
      <c r="L14" s="166">
        <v>17000</v>
      </c>
      <c r="M14" s="166">
        <v>399</v>
      </c>
      <c r="N14" s="166">
        <v>484</v>
      </c>
      <c r="O14" s="166">
        <v>67696</v>
      </c>
      <c r="P14" s="166" t="s">
        <v>149</v>
      </c>
      <c r="Q14" s="166">
        <v>407</v>
      </c>
      <c r="R14" s="166">
        <v>34615</v>
      </c>
      <c r="S14" s="167">
        <v>0</v>
      </c>
      <c r="T14" s="166">
        <v>515</v>
      </c>
      <c r="U14" s="166">
        <v>45932</v>
      </c>
      <c r="V14" s="166" t="s">
        <v>149</v>
      </c>
    </row>
    <row r="15" spans="1:22" ht="24.95" customHeight="1">
      <c r="A15" s="169" t="s">
        <v>305</v>
      </c>
      <c r="B15" s="166">
        <v>1287</v>
      </c>
      <c r="C15" s="166">
        <v>72499</v>
      </c>
      <c r="D15" s="166">
        <v>3736</v>
      </c>
      <c r="E15" s="166">
        <v>821</v>
      </c>
      <c r="F15" s="166">
        <v>49115</v>
      </c>
      <c r="G15" s="166">
        <v>2834</v>
      </c>
      <c r="H15" s="166">
        <v>768</v>
      </c>
      <c r="I15" s="166">
        <v>71137</v>
      </c>
      <c r="J15" s="166">
        <v>3591</v>
      </c>
      <c r="K15" s="166">
        <v>549</v>
      </c>
      <c r="L15" s="166">
        <v>99000</v>
      </c>
      <c r="M15" s="166">
        <v>4523</v>
      </c>
      <c r="N15" s="166">
        <v>885</v>
      </c>
      <c r="O15" s="166">
        <v>64395</v>
      </c>
      <c r="P15" s="166" t="s">
        <v>149</v>
      </c>
      <c r="Q15" s="166">
        <v>629</v>
      </c>
      <c r="R15" s="166">
        <v>50762</v>
      </c>
      <c r="S15" s="167">
        <v>4862</v>
      </c>
      <c r="T15" s="166">
        <v>1150</v>
      </c>
      <c r="U15" s="166">
        <v>81493</v>
      </c>
      <c r="V15" s="166">
        <v>4862</v>
      </c>
    </row>
    <row r="16" spans="1:22" ht="24.95" customHeight="1">
      <c r="A16" s="163" t="s">
        <v>307</v>
      </c>
      <c r="B16" s="164">
        <f t="shared" ref="B16:S16" si="3">SUM(B17:B19)</f>
        <v>1541</v>
      </c>
      <c r="C16" s="164">
        <f t="shared" si="3"/>
        <v>214270</v>
      </c>
      <c r="D16" s="164">
        <f t="shared" si="3"/>
        <v>5029</v>
      </c>
      <c r="E16" s="164">
        <f t="shared" si="3"/>
        <v>1965</v>
      </c>
      <c r="F16" s="164">
        <f t="shared" si="3"/>
        <v>258117</v>
      </c>
      <c r="G16" s="164">
        <f t="shared" si="3"/>
        <v>6856</v>
      </c>
      <c r="H16" s="164">
        <f t="shared" si="3"/>
        <v>1716</v>
      </c>
      <c r="I16" s="164">
        <f t="shared" si="3"/>
        <v>271116</v>
      </c>
      <c r="J16" s="164">
        <f t="shared" si="3"/>
        <v>8886</v>
      </c>
      <c r="K16" s="164">
        <f t="shared" si="3"/>
        <v>1713</v>
      </c>
      <c r="L16" s="164">
        <f t="shared" si="3"/>
        <v>293000</v>
      </c>
      <c r="M16" s="164">
        <f t="shared" si="3"/>
        <v>6628</v>
      </c>
      <c r="N16" s="164">
        <f t="shared" si="3"/>
        <v>1715</v>
      </c>
      <c r="O16" s="164">
        <f t="shared" si="3"/>
        <v>335905</v>
      </c>
      <c r="P16" s="164">
        <f t="shared" si="3"/>
        <v>3861</v>
      </c>
      <c r="Q16" s="164">
        <f t="shared" si="3"/>
        <v>1857</v>
      </c>
      <c r="R16" s="164">
        <f t="shared" si="3"/>
        <v>308738</v>
      </c>
      <c r="S16" s="165">
        <f t="shared" si="3"/>
        <v>5765</v>
      </c>
      <c r="T16" s="164">
        <f>SUM(T17:T19)</f>
        <v>2080</v>
      </c>
      <c r="U16" s="164">
        <f>SUM(U17:U19)</f>
        <v>317132</v>
      </c>
      <c r="V16" s="164">
        <f>SUM(V17:V19)</f>
        <v>6001</v>
      </c>
    </row>
    <row r="17" spans="1:25" ht="24.95" customHeight="1">
      <c r="A17" s="169" t="s">
        <v>303</v>
      </c>
      <c r="B17" s="166">
        <v>914</v>
      </c>
      <c r="C17" s="166">
        <v>177028</v>
      </c>
      <c r="D17" s="166">
        <v>3987</v>
      </c>
      <c r="E17" s="166">
        <v>1017</v>
      </c>
      <c r="F17" s="166">
        <v>197275</v>
      </c>
      <c r="G17" s="166">
        <v>4365</v>
      </c>
      <c r="H17" s="166">
        <v>1471</v>
      </c>
      <c r="I17" s="166">
        <v>249149</v>
      </c>
      <c r="J17" s="166">
        <v>7119</v>
      </c>
      <c r="K17" s="166">
        <v>1375</v>
      </c>
      <c r="L17" s="166">
        <v>230000</v>
      </c>
      <c r="M17" s="166">
        <v>4306</v>
      </c>
      <c r="N17" s="166">
        <v>933</v>
      </c>
      <c r="O17" s="166">
        <v>238627</v>
      </c>
      <c r="P17" s="166">
        <v>3861</v>
      </c>
      <c r="Q17" s="166">
        <v>1076</v>
      </c>
      <c r="R17" s="166">
        <v>234541</v>
      </c>
      <c r="S17" s="167">
        <v>3862</v>
      </c>
      <c r="T17" s="166">
        <v>1176</v>
      </c>
      <c r="U17" s="166">
        <v>228653</v>
      </c>
      <c r="V17" s="166">
        <v>4098</v>
      </c>
    </row>
    <row r="18" spans="1:25" ht="24.95" customHeight="1">
      <c r="A18" s="169" t="s">
        <v>304</v>
      </c>
      <c r="B18" s="166" t="s">
        <v>149</v>
      </c>
      <c r="C18" s="166" t="s">
        <v>149</v>
      </c>
      <c r="D18" s="166" t="s">
        <v>149</v>
      </c>
      <c r="E18" s="166">
        <v>638</v>
      </c>
      <c r="F18" s="166">
        <v>39772</v>
      </c>
      <c r="G18" s="166">
        <v>632</v>
      </c>
      <c r="H18" s="166">
        <v>47</v>
      </c>
      <c r="I18" s="166">
        <v>7435</v>
      </c>
      <c r="J18" s="166">
        <v>489</v>
      </c>
      <c r="K18" s="166">
        <v>89</v>
      </c>
      <c r="L18" s="166">
        <v>34000</v>
      </c>
      <c r="M18" s="166">
        <v>700</v>
      </c>
      <c r="N18" s="166">
        <v>419</v>
      </c>
      <c r="O18" s="166">
        <v>57212</v>
      </c>
      <c r="P18" s="166" t="s">
        <v>149</v>
      </c>
      <c r="Q18" s="166">
        <v>447</v>
      </c>
      <c r="R18" s="166">
        <v>47273</v>
      </c>
      <c r="S18" s="167">
        <v>0</v>
      </c>
      <c r="T18" s="166">
        <v>431</v>
      </c>
      <c r="U18" s="166">
        <v>45902</v>
      </c>
      <c r="V18" s="166" t="s">
        <v>149</v>
      </c>
    </row>
    <row r="19" spans="1:25" ht="24.95" customHeight="1">
      <c r="A19" s="169" t="s">
        <v>305</v>
      </c>
      <c r="B19" s="166">
        <v>627</v>
      </c>
      <c r="C19" s="166">
        <v>37242</v>
      </c>
      <c r="D19" s="166">
        <v>1042</v>
      </c>
      <c r="E19" s="166">
        <v>310</v>
      </c>
      <c r="F19" s="166">
        <v>21070</v>
      </c>
      <c r="G19" s="166">
        <v>1859</v>
      </c>
      <c r="H19" s="166">
        <v>198</v>
      </c>
      <c r="I19" s="166">
        <v>14532</v>
      </c>
      <c r="J19" s="166">
        <v>1278</v>
      </c>
      <c r="K19" s="166">
        <v>249</v>
      </c>
      <c r="L19" s="166">
        <v>29000</v>
      </c>
      <c r="M19" s="166">
        <v>1622</v>
      </c>
      <c r="N19" s="166">
        <v>363</v>
      </c>
      <c r="O19" s="166">
        <v>40066</v>
      </c>
      <c r="P19" s="166" t="s">
        <v>149</v>
      </c>
      <c r="Q19" s="166">
        <v>334</v>
      </c>
      <c r="R19" s="166">
        <v>26924</v>
      </c>
      <c r="S19" s="167">
        <v>1903</v>
      </c>
      <c r="T19" s="166">
        <v>473</v>
      </c>
      <c r="U19" s="166">
        <v>42577</v>
      </c>
      <c r="V19" s="166">
        <v>1903</v>
      </c>
    </row>
    <row r="20" spans="1:25" ht="24.95" customHeight="1">
      <c r="A20" s="163" t="s">
        <v>308</v>
      </c>
      <c r="B20" s="164">
        <f t="shared" ref="B20:S20" si="4">SUM(B21:B23)</f>
        <v>911</v>
      </c>
      <c r="C20" s="164">
        <f t="shared" si="4"/>
        <v>103929</v>
      </c>
      <c r="D20" s="164">
        <f t="shared" si="4"/>
        <v>2997</v>
      </c>
      <c r="E20" s="164">
        <f t="shared" si="4"/>
        <v>943</v>
      </c>
      <c r="F20" s="164">
        <f t="shared" si="4"/>
        <v>103743</v>
      </c>
      <c r="G20" s="164">
        <f t="shared" si="4"/>
        <v>2801</v>
      </c>
      <c r="H20" s="164">
        <f t="shared" si="4"/>
        <v>883</v>
      </c>
      <c r="I20" s="164">
        <f t="shared" si="4"/>
        <v>121521</v>
      </c>
      <c r="J20" s="164">
        <f t="shared" si="4"/>
        <v>3907</v>
      </c>
      <c r="K20" s="164">
        <f t="shared" si="4"/>
        <v>928</v>
      </c>
      <c r="L20" s="164">
        <f t="shared" si="4"/>
        <v>132000</v>
      </c>
      <c r="M20" s="164">
        <f t="shared" si="4"/>
        <v>2847</v>
      </c>
      <c r="N20" s="164">
        <f t="shared" si="4"/>
        <v>876</v>
      </c>
      <c r="O20" s="164">
        <f t="shared" si="4"/>
        <v>191111</v>
      </c>
      <c r="P20" s="164">
        <f t="shared" si="4"/>
        <v>1629</v>
      </c>
      <c r="Q20" s="164">
        <f t="shared" si="4"/>
        <v>782</v>
      </c>
      <c r="R20" s="164">
        <f t="shared" si="4"/>
        <v>182283</v>
      </c>
      <c r="S20" s="165">
        <f t="shared" si="4"/>
        <v>2204</v>
      </c>
      <c r="T20" s="164">
        <f>SUM(T21:T23)</f>
        <v>1008</v>
      </c>
      <c r="U20" s="164">
        <f>SUM(U21:U23)</f>
        <v>168256</v>
      </c>
      <c r="V20" s="164">
        <f>SUM(V21:V23)</f>
        <v>2575</v>
      </c>
    </row>
    <row r="21" spans="1:25" ht="24.95" customHeight="1">
      <c r="A21" s="169" t="s">
        <v>303</v>
      </c>
      <c r="B21" s="166">
        <v>600</v>
      </c>
      <c r="C21" s="166">
        <v>86086</v>
      </c>
      <c r="D21" s="166">
        <v>2370</v>
      </c>
      <c r="E21" s="166">
        <v>517</v>
      </c>
      <c r="F21" s="166">
        <v>81254</v>
      </c>
      <c r="G21" s="166">
        <v>2004</v>
      </c>
      <c r="H21" s="166">
        <v>808</v>
      </c>
      <c r="I21" s="166">
        <v>115951</v>
      </c>
      <c r="J21" s="166">
        <v>3313</v>
      </c>
      <c r="K21" s="166">
        <v>648</v>
      </c>
      <c r="L21" s="166">
        <v>101000</v>
      </c>
      <c r="M21" s="166">
        <v>1837</v>
      </c>
      <c r="N21" s="166">
        <v>465</v>
      </c>
      <c r="O21" s="166">
        <v>152209</v>
      </c>
      <c r="P21" s="166">
        <v>1629</v>
      </c>
      <c r="Q21" s="166">
        <v>523</v>
      </c>
      <c r="R21" s="166">
        <v>156897</v>
      </c>
      <c r="S21" s="167">
        <v>1591</v>
      </c>
      <c r="T21" s="166">
        <v>640</v>
      </c>
      <c r="U21" s="166">
        <v>136610</v>
      </c>
      <c r="V21" s="166">
        <v>1963</v>
      </c>
    </row>
    <row r="22" spans="1:25" ht="24.95" customHeight="1">
      <c r="A22" s="169" t="s">
        <v>304</v>
      </c>
      <c r="B22" s="166" t="s">
        <v>149</v>
      </c>
      <c r="C22" s="166" t="s">
        <v>149</v>
      </c>
      <c r="D22" s="166" t="s">
        <v>149</v>
      </c>
      <c r="E22" s="166">
        <v>337</v>
      </c>
      <c r="F22" s="166">
        <v>18555</v>
      </c>
      <c r="G22" s="166">
        <v>264</v>
      </c>
      <c r="H22" s="166">
        <v>21</v>
      </c>
      <c r="I22" s="166">
        <v>2221</v>
      </c>
      <c r="J22" s="166">
        <v>257</v>
      </c>
      <c r="K22" s="166">
        <v>235</v>
      </c>
      <c r="L22" s="166">
        <v>28000</v>
      </c>
      <c r="M22" s="166">
        <v>595</v>
      </c>
      <c r="N22" s="166">
        <v>297</v>
      </c>
      <c r="O22" s="166">
        <v>30670</v>
      </c>
      <c r="P22" s="166" t="s">
        <v>149</v>
      </c>
      <c r="Q22" s="166">
        <v>184</v>
      </c>
      <c r="R22" s="166">
        <v>20323</v>
      </c>
      <c r="S22" s="167">
        <v>0</v>
      </c>
      <c r="T22" s="166">
        <v>257</v>
      </c>
      <c r="U22" s="166">
        <v>24271</v>
      </c>
      <c r="V22" s="166" t="s">
        <v>149</v>
      </c>
    </row>
    <row r="23" spans="1:25" ht="24.95" customHeight="1">
      <c r="A23" s="169" t="s">
        <v>305</v>
      </c>
      <c r="B23" s="166">
        <v>311</v>
      </c>
      <c r="C23" s="166">
        <v>17843</v>
      </c>
      <c r="D23" s="166">
        <v>627</v>
      </c>
      <c r="E23" s="166">
        <v>89</v>
      </c>
      <c r="F23" s="166">
        <v>3934</v>
      </c>
      <c r="G23" s="166">
        <v>533</v>
      </c>
      <c r="H23" s="166">
        <v>54</v>
      </c>
      <c r="I23" s="166">
        <v>3349</v>
      </c>
      <c r="J23" s="166">
        <v>337</v>
      </c>
      <c r="K23" s="166">
        <v>45</v>
      </c>
      <c r="L23" s="166">
        <v>3000</v>
      </c>
      <c r="M23" s="166">
        <v>415</v>
      </c>
      <c r="N23" s="166">
        <v>114</v>
      </c>
      <c r="O23" s="166">
        <v>8232</v>
      </c>
      <c r="P23" s="166" t="s">
        <v>149</v>
      </c>
      <c r="Q23" s="166">
        <v>75</v>
      </c>
      <c r="R23" s="166">
        <v>5063</v>
      </c>
      <c r="S23" s="167">
        <v>613</v>
      </c>
      <c r="T23" s="166">
        <v>111</v>
      </c>
      <c r="U23" s="166">
        <v>7375</v>
      </c>
      <c r="V23" s="166">
        <v>612</v>
      </c>
    </row>
    <row r="24" spans="1:25" ht="24.95" customHeight="1">
      <c r="A24" s="163" t="s">
        <v>309</v>
      </c>
      <c r="B24" s="164">
        <f t="shared" ref="B24:S24" si="5">SUM(B25:B27)</f>
        <v>736</v>
      </c>
      <c r="C24" s="164">
        <f t="shared" si="5"/>
        <v>69255</v>
      </c>
      <c r="D24" s="164">
        <f t="shared" si="5"/>
        <v>1972</v>
      </c>
      <c r="E24" s="164">
        <f t="shared" si="5"/>
        <v>828</v>
      </c>
      <c r="F24" s="164">
        <f t="shared" si="5"/>
        <v>80608</v>
      </c>
      <c r="G24" s="164">
        <f t="shared" si="5"/>
        <v>2404</v>
      </c>
      <c r="H24" s="164">
        <f t="shared" si="5"/>
        <v>725</v>
      </c>
      <c r="I24" s="164">
        <f t="shared" si="5"/>
        <v>83978</v>
      </c>
      <c r="J24" s="164">
        <f t="shared" si="5"/>
        <v>2994</v>
      </c>
      <c r="K24" s="164">
        <f t="shared" si="5"/>
        <v>845</v>
      </c>
      <c r="L24" s="164">
        <f t="shared" si="5"/>
        <v>105000</v>
      </c>
      <c r="M24" s="164">
        <f t="shared" si="5"/>
        <v>2232</v>
      </c>
      <c r="N24" s="164">
        <f t="shared" si="5"/>
        <v>704</v>
      </c>
      <c r="O24" s="164">
        <f t="shared" si="5"/>
        <v>132258</v>
      </c>
      <c r="P24" s="164">
        <f t="shared" si="5"/>
        <v>1605</v>
      </c>
      <c r="Q24" s="164">
        <f t="shared" si="5"/>
        <v>726</v>
      </c>
      <c r="R24" s="164">
        <f t="shared" si="5"/>
        <v>128164</v>
      </c>
      <c r="S24" s="165">
        <f t="shared" si="5"/>
        <v>1707</v>
      </c>
      <c r="T24" s="164">
        <f>SUM(T25:T27)</f>
        <v>885</v>
      </c>
      <c r="U24" s="164">
        <f>SUM(U25:U27)</f>
        <v>121491</v>
      </c>
      <c r="V24" s="164">
        <f>SUM(V25:V27)</f>
        <v>1896</v>
      </c>
    </row>
    <row r="25" spans="1:25" ht="24.95" customHeight="1">
      <c r="A25" s="169" t="s">
        <v>310</v>
      </c>
      <c r="B25" s="166">
        <v>383</v>
      </c>
      <c r="C25" s="166">
        <v>48594</v>
      </c>
      <c r="D25" s="166">
        <v>1265</v>
      </c>
      <c r="E25" s="166">
        <v>381</v>
      </c>
      <c r="F25" s="166">
        <v>57281</v>
      </c>
      <c r="G25" s="166">
        <v>1503</v>
      </c>
      <c r="H25" s="166">
        <v>629</v>
      </c>
      <c r="I25" s="166">
        <v>76533</v>
      </c>
      <c r="J25" s="166">
        <v>2187</v>
      </c>
      <c r="K25" s="166">
        <v>640</v>
      </c>
      <c r="L25" s="166">
        <v>80000</v>
      </c>
      <c r="M25" s="166">
        <v>1402</v>
      </c>
      <c r="N25" s="166">
        <v>354</v>
      </c>
      <c r="O25" s="166">
        <v>96653</v>
      </c>
      <c r="P25" s="166">
        <v>1605</v>
      </c>
      <c r="Q25" s="166">
        <v>437</v>
      </c>
      <c r="R25" s="166">
        <v>100147</v>
      </c>
      <c r="S25" s="167">
        <v>1250</v>
      </c>
      <c r="T25" s="166">
        <v>486</v>
      </c>
      <c r="U25" s="166">
        <v>82954</v>
      </c>
      <c r="V25" s="166">
        <v>1439</v>
      </c>
    </row>
    <row r="26" spans="1:25" ht="24.95" customHeight="1">
      <c r="A26" s="169" t="s">
        <v>304</v>
      </c>
      <c r="B26" s="166" t="s">
        <v>149</v>
      </c>
      <c r="C26" s="166" t="s">
        <v>149</v>
      </c>
      <c r="D26" s="166" t="s">
        <v>149</v>
      </c>
      <c r="E26" s="166">
        <v>381</v>
      </c>
      <c r="F26" s="166">
        <v>19096</v>
      </c>
      <c r="G26" s="166">
        <v>260</v>
      </c>
      <c r="H26" s="166">
        <v>25</v>
      </c>
      <c r="I26" s="166">
        <v>3404</v>
      </c>
      <c r="J26" s="166">
        <v>320</v>
      </c>
      <c r="K26" s="166">
        <v>130</v>
      </c>
      <c r="L26" s="166">
        <v>18000</v>
      </c>
      <c r="M26" s="166">
        <v>528</v>
      </c>
      <c r="N26" s="166">
        <v>273</v>
      </c>
      <c r="O26" s="166">
        <v>30509</v>
      </c>
      <c r="P26" s="166" t="s">
        <v>149</v>
      </c>
      <c r="Q26" s="166">
        <v>226</v>
      </c>
      <c r="R26" s="166">
        <v>23594</v>
      </c>
      <c r="S26" s="167">
        <v>0</v>
      </c>
      <c r="T26" s="166">
        <v>303</v>
      </c>
      <c r="U26" s="166">
        <v>31400</v>
      </c>
      <c r="V26" s="166" t="s">
        <v>149</v>
      </c>
    </row>
    <row r="27" spans="1:25" ht="24.95" customHeight="1" thickBot="1">
      <c r="A27" s="170" t="s">
        <v>311</v>
      </c>
      <c r="B27" s="171">
        <v>353</v>
      </c>
      <c r="C27" s="171">
        <v>20661</v>
      </c>
      <c r="D27" s="171">
        <v>707</v>
      </c>
      <c r="E27" s="171">
        <v>66</v>
      </c>
      <c r="F27" s="171">
        <v>4231</v>
      </c>
      <c r="G27" s="171">
        <v>641</v>
      </c>
      <c r="H27" s="171">
        <v>71</v>
      </c>
      <c r="I27" s="171">
        <v>4041</v>
      </c>
      <c r="J27" s="171">
        <v>487</v>
      </c>
      <c r="K27" s="171">
        <v>75</v>
      </c>
      <c r="L27" s="171">
        <v>7000</v>
      </c>
      <c r="M27" s="171">
        <v>302</v>
      </c>
      <c r="N27" s="171">
        <v>77</v>
      </c>
      <c r="O27" s="171">
        <v>5096</v>
      </c>
      <c r="P27" s="171" t="s">
        <v>149</v>
      </c>
      <c r="Q27" s="171">
        <v>63</v>
      </c>
      <c r="R27" s="171">
        <v>4423</v>
      </c>
      <c r="S27" s="172">
        <v>457</v>
      </c>
      <c r="T27" s="171">
        <v>96</v>
      </c>
      <c r="U27" s="171">
        <v>7137</v>
      </c>
      <c r="V27" s="171">
        <v>457</v>
      </c>
    </row>
    <row r="28" spans="1:25" ht="24.95" customHeight="1">
      <c r="A28" s="173"/>
      <c r="B28" s="174"/>
      <c r="C28" s="174"/>
      <c r="D28" s="174"/>
      <c r="S28" s="175" t="s">
        <v>312</v>
      </c>
    </row>
    <row r="29" spans="1:25" ht="15.75" thickBot="1">
      <c r="A29" s="19"/>
    </row>
    <row r="30" spans="1:25" ht="18.600000000000001" customHeight="1">
      <c r="A30" s="245" t="s">
        <v>290</v>
      </c>
      <c r="B30" s="247" t="s">
        <v>313</v>
      </c>
      <c r="C30" s="248"/>
      <c r="D30" s="248"/>
      <c r="E30" s="247" t="s">
        <v>314</v>
      </c>
      <c r="F30" s="248"/>
      <c r="G30" s="248"/>
      <c r="H30" s="247" t="s">
        <v>315</v>
      </c>
      <c r="I30" s="248"/>
      <c r="J30" s="248"/>
      <c r="K30" s="247" t="s">
        <v>316</v>
      </c>
      <c r="L30" s="248"/>
      <c r="M30" s="248"/>
      <c r="N30" s="247" t="s">
        <v>317</v>
      </c>
      <c r="O30" s="248"/>
      <c r="P30" s="248"/>
      <c r="Q30" s="247" t="s">
        <v>318</v>
      </c>
      <c r="R30" s="248"/>
      <c r="S30" s="248"/>
      <c r="T30" s="247" t="s">
        <v>319</v>
      </c>
      <c r="U30" s="248"/>
      <c r="V30" s="248"/>
      <c r="W30" s="247" t="s">
        <v>320</v>
      </c>
      <c r="X30" s="248"/>
      <c r="Y30" s="249"/>
    </row>
    <row r="31" spans="1:25" ht="20.25" customHeight="1">
      <c r="A31" s="246"/>
      <c r="B31" s="15" t="s">
        <v>258</v>
      </c>
      <c r="C31" s="15" t="s">
        <v>259</v>
      </c>
      <c r="D31" s="15" t="s">
        <v>297</v>
      </c>
      <c r="E31" s="15" t="s">
        <v>258</v>
      </c>
      <c r="F31" s="15" t="s">
        <v>259</v>
      </c>
      <c r="G31" s="15" t="s">
        <v>297</v>
      </c>
      <c r="H31" s="15" t="s">
        <v>258</v>
      </c>
      <c r="I31" s="15" t="s">
        <v>259</v>
      </c>
      <c r="J31" s="15" t="s">
        <v>297</v>
      </c>
      <c r="K31" s="15" t="s">
        <v>258</v>
      </c>
      <c r="L31" s="15" t="s">
        <v>259</v>
      </c>
      <c r="M31" s="15" t="s">
        <v>297</v>
      </c>
      <c r="N31" s="15" t="s">
        <v>258</v>
      </c>
      <c r="O31" s="15" t="s">
        <v>259</v>
      </c>
      <c r="P31" s="15" t="s">
        <v>297</v>
      </c>
      <c r="Q31" s="15" t="s">
        <v>258</v>
      </c>
      <c r="R31" s="15" t="s">
        <v>259</v>
      </c>
      <c r="S31" s="15" t="s">
        <v>297</v>
      </c>
      <c r="T31" s="15" t="s">
        <v>258</v>
      </c>
      <c r="U31" s="15" t="s">
        <v>259</v>
      </c>
      <c r="V31" s="15" t="s">
        <v>297</v>
      </c>
      <c r="W31" s="15" t="s">
        <v>258</v>
      </c>
      <c r="X31" s="15" t="s">
        <v>259</v>
      </c>
      <c r="Y31" s="162" t="s">
        <v>297</v>
      </c>
    </row>
    <row r="32" spans="1:25" ht="24.95" customHeight="1">
      <c r="A32" s="163" t="s">
        <v>298</v>
      </c>
      <c r="B32" s="164">
        <f t="shared" ref="B32:M32" si="6">SUM(B33:B35)</f>
        <v>9739</v>
      </c>
      <c r="C32" s="164">
        <f t="shared" si="6"/>
        <v>1443515</v>
      </c>
      <c r="D32" s="164">
        <f t="shared" si="6"/>
        <v>27923</v>
      </c>
      <c r="E32" s="164">
        <f t="shared" si="6"/>
        <v>10636</v>
      </c>
      <c r="F32" s="164">
        <f t="shared" si="6"/>
        <v>1466862</v>
      </c>
      <c r="G32" s="164">
        <f t="shared" si="6"/>
        <v>37068</v>
      </c>
      <c r="H32" s="164">
        <f t="shared" si="6"/>
        <v>11341</v>
      </c>
      <c r="I32" s="164">
        <f t="shared" si="6"/>
        <v>1604422</v>
      </c>
      <c r="J32" s="164">
        <f t="shared" si="6"/>
        <v>40259</v>
      </c>
      <c r="K32" s="164">
        <f t="shared" si="6"/>
        <v>11939</v>
      </c>
      <c r="L32" s="164">
        <f t="shared" si="6"/>
        <v>1699927</v>
      </c>
      <c r="M32" s="164">
        <f t="shared" si="6"/>
        <v>46032</v>
      </c>
      <c r="N32" s="164">
        <v>13791</v>
      </c>
      <c r="O32" s="164">
        <v>1812680</v>
      </c>
      <c r="P32" s="164">
        <v>48848</v>
      </c>
      <c r="Q32" s="164">
        <v>14447</v>
      </c>
      <c r="R32" s="164">
        <v>1823192</v>
      </c>
      <c r="S32" s="164">
        <v>50389</v>
      </c>
      <c r="T32" s="155">
        <v>14867</v>
      </c>
      <c r="U32" s="155">
        <v>1828351</v>
      </c>
      <c r="V32" s="155">
        <v>51653</v>
      </c>
      <c r="W32" s="155">
        <v>14952</v>
      </c>
      <c r="X32" s="155">
        <v>1835313</v>
      </c>
      <c r="Y32" s="156">
        <v>52348</v>
      </c>
    </row>
    <row r="33" spans="1:25" ht="24.95" customHeight="1">
      <c r="A33" s="163" t="s">
        <v>299</v>
      </c>
      <c r="B33" s="166">
        <v>5130</v>
      </c>
      <c r="C33" s="166">
        <v>1023593</v>
      </c>
      <c r="D33" s="166">
        <v>16212</v>
      </c>
      <c r="E33" s="166">
        <v>5292</v>
      </c>
      <c r="F33" s="166">
        <v>1023762</v>
      </c>
      <c r="G33" s="166">
        <v>21359</v>
      </c>
      <c r="H33" s="166">
        <v>5171</v>
      </c>
      <c r="I33" s="166">
        <v>1030826</v>
      </c>
      <c r="J33" s="166">
        <v>23751</v>
      </c>
      <c r="K33" s="166">
        <f t="shared" ref="K33:M35" si="7">K37+K41+K45+K49+K53</f>
        <v>5357</v>
      </c>
      <c r="L33" s="166">
        <f t="shared" si="7"/>
        <v>1115473</v>
      </c>
      <c r="M33" s="166">
        <f t="shared" si="7"/>
        <v>25772</v>
      </c>
      <c r="N33" s="166">
        <v>6442</v>
      </c>
      <c r="O33" s="166">
        <v>1176230</v>
      </c>
      <c r="P33" s="166">
        <v>25772</v>
      </c>
      <c r="Q33" s="166">
        <v>6797</v>
      </c>
      <c r="R33" s="166">
        <v>1158238</v>
      </c>
      <c r="S33" s="166">
        <v>25772</v>
      </c>
      <c r="T33" s="157">
        <v>7000</v>
      </c>
      <c r="U33" s="157">
        <v>1180263</v>
      </c>
      <c r="V33" s="157">
        <v>25772</v>
      </c>
      <c r="W33" s="157">
        <v>7082</v>
      </c>
      <c r="X33" s="157">
        <v>1203027</v>
      </c>
      <c r="Y33" s="158">
        <v>25773</v>
      </c>
    </row>
    <row r="34" spans="1:25" ht="24.95" customHeight="1">
      <c r="A34" s="163" t="s">
        <v>300</v>
      </c>
      <c r="B34" s="166">
        <f t="shared" ref="B34:J35" si="8">B38+B42+B46+B50+B54</f>
        <v>2329</v>
      </c>
      <c r="C34" s="166">
        <f t="shared" si="8"/>
        <v>231948</v>
      </c>
      <c r="D34" s="166">
        <f t="shared" si="8"/>
        <v>4263</v>
      </c>
      <c r="E34" s="166">
        <f t="shared" si="8"/>
        <v>2821</v>
      </c>
      <c r="F34" s="166">
        <f t="shared" si="8"/>
        <v>239551</v>
      </c>
      <c r="G34" s="166">
        <f t="shared" si="8"/>
        <v>4293</v>
      </c>
      <c r="H34" s="166">
        <f t="shared" si="8"/>
        <v>3278</v>
      </c>
      <c r="I34" s="166">
        <f t="shared" si="8"/>
        <v>335522</v>
      </c>
      <c r="J34" s="166">
        <f t="shared" si="8"/>
        <v>4335</v>
      </c>
      <c r="K34" s="166">
        <f t="shared" si="7"/>
        <v>3504</v>
      </c>
      <c r="L34" s="166">
        <f t="shared" si="7"/>
        <v>353660</v>
      </c>
      <c r="M34" s="166">
        <f t="shared" si="7"/>
        <v>6666</v>
      </c>
      <c r="N34" s="166">
        <v>4032</v>
      </c>
      <c r="O34" s="166">
        <v>370417</v>
      </c>
      <c r="P34" s="166">
        <v>8628</v>
      </c>
      <c r="Q34" s="166">
        <v>4053</v>
      </c>
      <c r="R34" s="166">
        <v>378929</v>
      </c>
      <c r="S34" s="166">
        <v>9496</v>
      </c>
      <c r="T34" s="157">
        <v>4086</v>
      </c>
      <c r="U34" s="157">
        <v>364395</v>
      </c>
      <c r="V34" s="157">
        <v>10523</v>
      </c>
      <c r="W34" s="157">
        <v>4024</v>
      </c>
      <c r="X34" s="157">
        <v>341212</v>
      </c>
      <c r="Y34" s="158">
        <v>10998</v>
      </c>
    </row>
    <row r="35" spans="1:25" ht="24.95" customHeight="1">
      <c r="A35" s="163" t="s">
        <v>301</v>
      </c>
      <c r="B35" s="166">
        <f t="shared" si="8"/>
        <v>2280</v>
      </c>
      <c r="C35" s="166">
        <f t="shared" si="8"/>
        <v>187974</v>
      </c>
      <c r="D35" s="166">
        <f t="shared" si="8"/>
        <v>7448</v>
      </c>
      <c r="E35" s="166">
        <f t="shared" si="8"/>
        <v>2523</v>
      </c>
      <c r="F35" s="166">
        <f t="shared" si="8"/>
        <v>203549</v>
      </c>
      <c r="G35" s="166">
        <f t="shared" si="8"/>
        <v>11416</v>
      </c>
      <c r="H35" s="166">
        <f t="shared" si="8"/>
        <v>2892</v>
      </c>
      <c r="I35" s="166">
        <f t="shared" si="8"/>
        <v>238074</v>
      </c>
      <c r="J35" s="166">
        <f t="shared" si="8"/>
        <v>12173</v>
      </c>
      <c r="K35" s="166">
        <f t="shared" si="7"/>
        <v>3078</v>
      </c>
      <c r="L35" s="166">
        <f t="shared" si="7"/>
        <v>230794</v>
      </c>
      <c r="M35" s="166">
        <f t="shared" si="7"/>
        <v>13594</v>
      </c>
      <c r="N35" s="166">
        <v>3317</v>
      </c>
      <c r="O35" s="166">
        <v>266033</v>
      </c>
      <c r="P35" s="166">
        <v>14448</v>
      </c>
      <c r="Q35" s="166">
        <v>3597</v>
      </c>
      <c r="R35" s="166">
        <v>286025</v>
      </c>
      <c r="S35" s="166">
        <v>15121</v>
      </c>
      <c r="T35" s="157">
        <v>3781</v>
      </c>
      <c r="U35" s="157">
        <v>283693</v>
      </c>
      <c r="V35" s="157">
        <v>15358</v>
      </c>
      <c r="W35" s="157">
        <v>3846</v>
      </c>
      <c r="X35" s="157">
        <v>291074</v>
      </c>
      <c r="Y35" s="158">
        <v>15577</v>
      </c>
    </row>
    <row r="36" spans="1:25" ht="24.95" customHeight="1">
      <c r="A36" s="168" t="s">
        <v>302</v>
      </c>
      <c r="B36" s="164">
        <f t="shared" ref="B36:M36" si="9">SUM(B37:B39)</f>
        <v>1988</v>
      </c>
      <c r="C36" s="164">
        <f t="shared" si="9"/>
        <v>337458</v>
      </c>
      <c r="D36" s="164">
        <f t="shared" si="9"/>
        <v>6222</v>
      </c>
      <c r="E36" s="164">
        <f t="shared" si="9"/>
        <v>2131</v>
      </c>
      <c r="F36" s="164">
        <f t="shared" si="9"/>
        <v>333815</v>
      </c>
      <c r="G36" s="164">
        <f t="shared" si="9"/>
        <v>6964</v>
      </c>
      <c r="H36" s="164">
        <f t="shared" si="9"/>
        <v>2196</v>
      </c>
      <c r="I36" s="164">
        <f t="shared" si="9"/>
        <v>358404</v>
      </c>
      <c r="J36" s="164">
        <f t="shared" si="9"/>
        <v>7527</v>
      </c>
      <c r="K36" s="164">
        <f t="shared" si="9"/>
        <v>2418</v>
      </c>
      <c r="L36" s="164">
        <f t="shared" si="9"/>
        <v>377925</v>
      </c>
      <c r="M36" s="164">
        <f t="shared" si="9"/>
        <v>9068</v>
      </c>
      <c r="N36" s="164">
        <v>2855</v>
      </c>
      <c r="O36" s="164">
        <v>401604</v>
      </c>
      <c r="P36" s="164">
        <v>9694</v>
      </c>
      <c r="Q36" s="164">
        <v>2974</v>
      </c>
      <c r="R36" s="164">
        <v>384071</v>
      </c>
      <c r="S36" s="164">
        <v>10000</v>
      </c>
      <c r="T36" s="155">
        <v>3094</v>
      </c>
      <c r="U36" s="155">
        <v>384103</v>
      </c>
      <c r="V36" s="155">
        <v>10252</v>
      </c>
      <c r="W36" s="155">
        <v>3121</v>
      </c>
      <c r="X36" s="155">
        <v>378361</v>
      </c>
      <c r="Y36" s="156">
        <v>10387</v>
      </c>
    </row>
    <row r="37" spans="1:25" ht="24.95" customHeight="1">
      <c r="A37" s="169" t="s">
        <v>303</v>
      </c>
      <c r="B37" s="166">
        <v>1167</v>
      </c>
      <c r="C37" s="166">
        <v>260327</v>
      </c>
      <c r="D37" s="166">
        <v>4074</v>
      </c>
      <c r="E37" s="166">
        <v>1182</v>
      </c>
      <c r="F37" s="166">
        <v>254338</v>
      </c>
      <c r="G37" s="166">
        <v>5195</v>
      </c>
      <c r="H37" s="166">
        <v>1143</v>
      </c>
      <c r="I37" s="166">
        <v>257338</v>
      </c>
      <c r="J37" s="166">
        <v>5747</v>
      </c>
      <c r="K37" s="166">
        <v>1202</v>
      </c>
      <c r="L37" s="166">
        <v>276163</v>
      </c>
      <c r="M37" s="166">
        <v>6138</v>
      </c>
      <c r="N37" s="166">
        <v>1463</v>
      </c>
      <c r="O37" s="166">
        <v>286826</v>
      </c>
      <c r="P37" s="166">
        <v>6138</v>
      </c>
      <c r="Q37" s="166">
        <v>1495</v>
      </c>
      <c r="R37" s="166">
        <v>261430</v>
      </c>
      <c r="S37" s="166">
        <v>6138</v>
      </c>
      <c r="T37" s="157">
        <v>1543</v>
      </c>
      <c r="U37" s="157">
        <v>276051</v>
      </c>
      <c r="V37" s="157">
        <v>6138</v>
      </c>
      <c r="W37" s="157">
        <v>1577</v>
      </c>
      <c r="X37" s="157">
        <v>269929</v>
      </c>
      <c r="Y37" s="158">
        <v>6138</v>
      </c>
    </row>
    <row r="38" spans="1:25" ht="24.95" customHeight="1">
      <c r="A38" s="169" t="s">
        <v>304</v>
      </c>
      <c r="B38" s="166">
        <v>461</v>
      </c>
      <c r="C38" s="166">
        <v>47415</v>
      </c>
      <c r="D38" s="166">
        <v>865</v>
      </c>
      <c r="E38" s="166">
        <v>548</v>
      </c>
      <c r="F38" s="166">
        <v>48320</v>
      </c>
      <c r="G38" s="166">
        <v>587</v>
      </c>
      <c r="H38" s="166">
        <v>658</v>
      </c>
      <c r="I38" s="166">
        <v>68849</v>
      </c>
      <c r="J38" s="166">
        <v>587</v>
      </c>
      <c r="K38" s="166">
        <v>732</v>
      </c>
      <c r="L38" s="166">
        <v>75024</v>
      </c>
      <c r="M38" s="166">
        <v>1317</v>
      </c>
      <c r="N38" s="166">
        <v>851</v>
      </c>
      <c r="O38" s="166">
        <v>79000</v>
      </c>
      <c r="P38" s="166">
        <v>1706</v>
      </c>
      <c r="Q38" s="166">
        <v>877</v>
      </c>
      <c r="R38" s="166">
        <v>79790</v>
      </c>
      <c r="S38" s="166">
        <v>1818</v>
      </c>
      <c r="T38" s="157">
        <v>869</v>
      </c>
      <c r="U38" s="157">
        <v>73267</v>
      </c>
      <c r="V38" s="157">
        <v>2043</v>
      </c>
      <c r="W38" s="157">
        <v>856</v>
      </c>
      <c r="X38" s="157">
        <v>72184</v>
      </c>
      <c r="Y38" s="158">
        <v>2150</v>
      </c>
    </row>
    <row r="39" spans="1:25" ht="24.95" customHeight="1">
      <c r="A39" s="169" t="s">
        <v>305</v>
      </c>
      <c r="B39" s="166">
        <v>360</v>
      </c>
      <c r="C39" s="166">
        <v>29716</v>
      </c>
      <c r="D39" s="166">
        <v>1283</v>
      </c>
      <c r="E39" s="166">
        <v>401</v>
      </c>
      <c r="F39" s="166">
        <v>31157</v>
      </c>
      <c r="G39" s="166">
        <v>1182</v>
      </c>
      <c r="H39" s="166">
        <v>395</v>
      </c>
      <c r="I39" s="166">
        <v>32217</v>
      </c>
      <c r="J39" s="166">
        <v>1193</v>
      </c>
      <c r="K39" s="166">
        <v>484</v>
      </c>
      <c r="L39" s="166">
        <v>26738</v>
      </c>
      <c r="M39" s="166">
        <v>1613</v>
      </c>
      <c r="N39" s="166">
        <v>541</v>
      </c>
      <c r="O39" s="166">
        <v>35778</v>
      </c>
      <c r="P39" s="166">
        <v>1850</v>
      </c>
      <c r="Q39" s="166">
        <v>602</v>
      </c>
      <c r="R39" s="166">
        <v>42851</v>
      </c>
      <c r="S39" s="166">
        <v>2044</v>
      </c>
      <c r="T39" s="157">
        <v>682</v>
      </c>
      <c r="U39" s="157">
        <v>34785</v>
      </c>
      <c r="V39" s="157">
        <v>2071</v>
      </c>
      <c r="W39" s="157">
        <v>688</v>
      </c>
      <c r="X39" s="157">
        <v>36248</v>
      </c>
      <c r="Y39" s="158">
        <v>2099</v>
      </c>
    </row>
    <row r="40" spans="1:25" ht="24.95" customHeight="1">
      <c r="A40" s="163" t="s">
        <v>306</v>
      </c>
      <c r="B40" s="164">
        <f t="shared" ref="B40:M40" si="10">SUM(B41:B43)</f>
        <v>3387</v>
      </c>
      <c r="C40" s="164">
        <f t="shared" si="10"/>
        <v>459926</v>
      </c>
      <c r="D40" s="164">
        <f t="shared" si="10"/>
        <v>8261</v>
      </c>
      <c r="E40" s="164">
        <f t="shared" si="10"/>
        <v>3655</v>
      </c>
      <c r="F40" s="164">
        <f t="shared" si="10"/>
        <v>457673</v>
      </c>
      <c r="G40" s="164">
        <f t="shared" si="10"/>
        <v>15167</v>
      </c>
      <c r="H40" s="164">
        <f t="shared" si="10"/>
        <v>3802</v>
      </c>
      <c r="I40" s="164">
        <f t="shared" si="10"/>
        <v>502241</v>
      </c>
      <c r="J40" s="164">
        <f t="shared" si="10"/>
        <v>15386</v>
      </c>
      <c r="K40" s="164">
        <f t="shared" si="10"/>
        <v>3868</v>
      </c>
      <c r="L40" s="164">
        <f t="shared" si="10"/>
        <v>522246</v>
      </c>
      <c r="M40" s="164">
        <f t="shared" si="10"/>
        <v>16953</v>
      </c>
      <c r="N40" s="164">
        <v>4367</v>
      </c>
      <c r="O40" s="164">
        <v>561119</v>
      </c>
      <c r="P40" s="164">
        <v>17537</v>
      </c>
      <c r="Q40" s="164">
        <v>4575</v>
      </c>
      <c r="R40" s="164">
        <v>573388</v>
      </c>
      <c r="S40" s="164">
        <v>17768</v>
      </c>
      <c r="T40" s="155">
        <v>4690</v>
      </c>
      <c r="U40" s="155">
        <v>567964</v>
      </c>
      <c r="V40" s="155">
        <v>18215</v>
      </c>
      <c r="W40" s="155">
        <v>4732</v>
      </c>
      <c r="X40" s="155">
        <v>569284</v>
      </c>
      <c r="Y40" s="156">
        <v>18471</v>
      </c>
    </row>
    <row r="41" spans="1:25" ht="24.95" customHeight="1">
      <c r="A41" s="169" t="s">
        <v>303</v>
      </c>
      <c r="B41" s="166">
        <v>1649</v>
      </c>
      <c r="C41" s="166">
        <v>311053</v>
      </c>
      <c r="D41" s="166">
        <v>3939</v>
      </c>
      <c r="E41" s="166">
        <v>1661</v>
      </c>
      <c r="F41" s="166">
        <v>294175</v>
      </c>
      <c r="G41" s="166">
        <v>6255</v>
      </c>
      <c r="H41" s="166">
        <v>1533</v>
      </c>
      <c r="I41" s="166">
        <v>298646</v>
      </c>
      <c r="J41" s="166">
        <v>6341</v>
      </c>
      <c r="K41" s="166">
        <v>1549</v>
      </c>
      <c r="L41" s="166">
        <v>318281</v>
      </c>
      <c r="M41" s="166">
        <v>7360</v>
      </c>
      <c r="N41" s="166">
        <v>1839</v>
      </c>
      <c r="O41" s="166">
        <v>339247</v>
      </c>
      <c r="P41" s="166">
        <v>7360</v>
      </c>
      <c r="Q41" s="166">
        <v>1965</v>
      </c>
      <c r="R41" s="166">
        <v>341973</v>
      </c>
      <c r="S41" s="166">
        <v>7360</v>
      </c>
      <c r="T41" s="157">
        <v>2060</v>
      </c>
      <c r="U41" s="157">
        <v>337802</v>
      </c>
      <c r="V41" s="157">
        <v>7360</v>
      </c>
      <c r="W41" s="157">
        <v>2105</v>
      </c>
      <c r="X41" s="157">
        <v>356078</v>
      </c>
      <c r="Y41" s="158">
        <v>7360</v>
      </c>
    </row>
    <row r="42" spans="1:25" ht="24.95" customHeight="1">
      <c r="A42" s="169" t="s">
        <v>304</v>
      </c>
      <c r="B42" s="166">
        <v>568</v>
      </c>
      <c r="C42" s="166">
        <v>53523</v>
      </c>
      <c r="D42" s="166">
        <v>953</v>
      </c>
      <c r="E42" s="166">
        <v>687</v>
      </c>
      <c r="F42" s="166">
        <v>55623</v>
      </c>
      <c r="G42" s="166">
        <v>1599</v>
      </c>
      <c r="H42" s="166">
        <v>774</v>
      </c>
      <c r="I42" s="166">
        <v>78654</v>
      </c>
      <c r="J42" s="166">
        <v>1599</v>
      </c>
      <c r="K42" s="166">
        <v>785</v>
      </c>
      <c r="L42" s="166">
        <v>82345</v>
      </c>
      <c r="M42" s="166">
        <v>1658</v>
      </c>
      <c r="N42" s="166">
        <v>926</v>
      </c>
      <c r="O42" s="166">
        <v>87286</v>
      </c>
      <c r="P42" s="166">
        <v>2063</v>
      </c>
      <c r="Q42" s="166">
        <v>915</v>
      </c>
      <c r="R42" s="166">
        <v>89032</v>
      </c>
      <c r="S42" s="166">
        <v>2215</v>
      </c>
      <c r="T42" s="157">
        <v>917</v>
      </c>
      <c r="U42" s="157">
        <v>87134</v>
      </c>
      <c r="V42" s="157">
        <v>2529</v>
      </c>
      <c r="W42" s="157">
        <v>889</v>
      </c>
      <c r="X42" s="157">
        <v>70678</v>
      </c>
      <c r="Y42" s="158">
        <v>2662</v>
      </c>
    </row>
    <row r="43" spans="1:25" ht="24.95" customHeight="1">
      <c r="A43" s="169" t="s">
        <v>305</v>
      </c>
      <c r="B43" s="166">
        <v>1170</v>
      </c>
      <c r="C43" s="166">
        <v>95350</v>
      </c>
      <c r="D43" s="166">
        <v>3369</v>
      </c>
      <c r="E43" s="166">
        <v>1307</v>
      </c>
      <c r="F43" s="166">
        <v>107875</v>
      </c>
      <c r="G43" s="166">
        <v>7313</v>
      </c>
      <c r="H43" s="166">
        <v>1495</v>
      </c>
      <c r="I43" s="166">
        <v>124941</v>
      </c>
      <c r="J43" s="166">
        <v>7446</v>
      </c>
      <c r="K43" s="166">
        <v>1534</v>
      </c>
      <c r="L43" s="166">
        <v>121620</v>
      </c>
      <c r="M43" s="166">
        <v>7935</v>
      </c>
      <c r="N43" s="166">
        <v>1602</v>
      </c>
      <c r="O43" s="166">
        <v>134586</v>
      </c>
      <c r="P43" s="166">
        <v>8114</v>
      </c>
      <c r="Q43" s="166">
        <v>1695</v>
      </c>
      <c r="R43" s="166">
        <v>142383</v>
      </c>
      <c r="S43" s="166">
        <v>8193</v>
      </c>
      <c r="T43" s="157">
        <v>1713</v>
      </c>
      <c r="U43" s="157">
        <v>143028</v>
      </c>
      <c r="V43" s="157">
        <v>8326</v>
      </c>
      <c r="W43" s="157">
        <v>1738</v>
      </c>
      <c r="X43" s="157">
        <v>142528</v>
      </c>
      <c r="Y43" s="158">
        <v>8449</v>
      </c>
    </row>
    <row r="44" spans="1:25" ht="24.95" customHeight="1">
      <c r="A44" s="163" t="s">
        <v>307</v>
      </c>
      <c r="B44" s="164">
        <f t="shared" ref="B44:M44" si="11">SUM(B45:B47)</f>
        <v>2170</v>
      </c>
      <c r="C44" s="164">
        <f t="shared" si="11"/>
        <v>320830</v>
      </c>
      <c r="D44" s="164">
        <f t="shared" si="11"/>
        <v>6977</v>
      </c>
      <c r="E44" s="164">
        <f t="shared" si="11"/>
        <v>2335</v>
      </c>
      <c r="F44" s="164">
        <f t="shared" si="11"/>
        <v>323836</v>
      </c>
      <c r="G44" s="164">
        <f t="shared" si="11"/>
        <v>8262</v>
      </c>
      <c r="H44" s="164">
        <f t="shared" si="11"/>
        <v>2488</v>
      </c>
      <c r="I44" s="164">
        <f t="shared" si="11"/>
        <v>344647</v>
      </c>
      <c r="J44" s="164">
        <f t="shared" si="11"/>
        <v>9361</v>
      </c>
      <c r="K44" s="164">
        <f t="shared" si="11"/>
        <v>2561</v>
      </c>
      <c r="L44" s="164">
        <f t="shared" si="11"/>
        <v>354545</v>
      </c>
      <c r="M44" s="164">
        <f t="shared" si="11"/>
        <v>10422</v>
      </c>
      <c r="N44" s="164">
        <v>3010</v>
      </c>
      <c r="O44" s="164">
        <v>361384</v>
      </c>
      <c r="P44" s="164">
        <v>11530</v>
      </c>
      <c r="Q44" s="164">
        <v>3109</v>
      </c>
      <c r="R44" s="164">
        <v>365599</v>
      </c>
      <c r="S44" s="164">
        <v>12004</v>
      </c>
      <c r="T44" s="155">
        <v>3190</v>
      </c>
      <c r="U44" s="155">
        <v>363619</v>
      </c>
      <c r="V44" s="155">
        <v>12300</v>
      </c>
      <c r="W44" s="155">
        <v>3202</v>
      </c>
      <c r="X44" s="155">
        <v>367730</v>
      </c>
      <c r="Y44" s="156">
        <v>12465</v>
      </c>
    </row>
    <row r="45" spans="1:25" ht="24.95" customHeight="1">
      <c r="A45" s="169" t="s">
        <v>303</v>
      </c>
      <c r="B45" s="166">
        <v>1159</v>
      </c>
      <c r="C45" s="166">
        <v>221698</v>
      </c>
      <c r="D45" s="166">
        <v>4253</v>
      </c>
      <c r="E45" s="166">
        <v>1235</v>
      </c>
      <c r="F45" s="166">
        <v>222833</v>
      </c>
      <c r="G45" s="166">
        <v>5059</v>
      </c>
      <c r="H45" s="166">
        <v>1269</v>
      </c>
      <c r="I45" s="166">
        <v>228861</v>
      </c>
      <c r="J45" s="166">
        <v>5729</v>
      </c>
      <c r="K45" s="166">
        <v>1275</v>
      </c>
      <c r="L45" s="166">
        <v>235270</v>
      </c>
      <c r="M45" s="166">
        <v>6066</v>
      </c>
      <c r="N45" s="166">
        <v>1554</v>
      </c>
      <c r="O45" s="166">
        <v>228135</v>
      </c>
      <c r="P45" s="166">
        <v>6066</v>
      </c>
      <c r="Q45" s="166">
        <v>1567</v>
      </c>
      <c r="R45" s="166">
        <v>224610</v>
      </c>
      <c r="S45" s="166">
        <v>6066</v>
      </c>
      <c r="T45" s="157">
        <v>1601</v>
      </c>
      <c r="U45" s="157">
        <v>224601</v>
      </c>
      <c r="V45" s="157">
        <v>6066</v>
      </c>
      <c r="W45" s="157">
        <v>1589</v>
      </c>
      <c r="X45" s="157">
        <v>227228</v>
      </c>
      <c r="Y45" s="158">
        <v>6066</v>
      </c>
    </row>
    <row r="46" spans="1:25" ht="24.95" customHeight="1">
      <c r="A46" s="169" t="s">
        <v>304</v>
      </c>
      <c r="B46" s="166">
        <v>546</v>
      </c>
      <c r="C46" s="166">
        <v>57415</v>
      </c>
      <c r="D46" s="166">
        <v>987</v>
      </c>
      <c r="E46" s="166">
        <v>579</v>
      </c>
      <c r="F46" s="166">
        <v>55835</v>
      </c>
      <c r="G46" s="166">
        <v>987</v>
      </c>
      <c r="H46" s="166">
        <v>599</v>
      </c>
      <c r="I46" s="166">
        <v>58363</v>
      </c>
      <c r="J46" s="166">
        <v>987</v>
      </c>
      <c r="K46" s="166">
        <v>603</v>
      </c>
      <c r="L46" s="166">
        <v>59581</v>
      </c>
      <c r="M46" s="166">
        <v>1445</v>
      </c>
      <c r="N46" s="166">
        <v>679</v>
      </c>
      <c r="O46" s="166">
        <v>62560</v>
      </c>
      <c r="P46" s="166">
        <v>2006</v>
      </c>
      <c r="Q46" s="166">
        <v>718</v>
      </c>
      <c r="R46" s="166">
        <v>63311</v>
      </c>
      <c r="S46" s="166">
        <v>2054</v>
      </c>
      <c r="T46" s="157">
        <v>711</v>
      </c>
      <c r="U46" s="157">
        <v>60093</v>
      </c>
      <c r="V46" s="157">
        <v>2288</v>
      </c>
      <c r="W46" s="157">
        <v>703</v>
      </c>
      <c r="X46" s="157">
        <v>60658</v>
      </c>
      <c r="Y46" s="158">
        <v>2398</v>
      </c>
    </row>
    <row r="47" spans="1:25" ht="24.95" customHeight="1">
      <c r="A47" s="169" t="s">
        <v>305</v>
      </c>
      <c r="B47" s="166">
        <v>465</v>
      </c>
      <c r="C47" s="166">
        <v>41717</v>
      </c>
      <c r="D47" s="166">
        <v>1737</v>
      </c>
      <c r="E47" s="166">
        <v>521</v>
      </c>
      <c r="F47" s="166">
        <v>45168</v>
      </c>
      <c r="G47" s="166">
        <v>2216</v>
      </c>
      <c r="H47" s="166">
        <v>620</v>
      </c>
      <c r="I47" s="166">
        <v>57423</v>
      </c>
      <c r="J47" s="166">
        <v>2645</v>
      </c>
      <c r="K47" s="166">
        <v>683</v>
      </c>
      <c r="L47" s="166">
        <v>59694</v>
      </c>
      <c r="M47" s="166">
        <v>2911</v>
      </c>
      <c r="N47" s="166">
        <v>777</v>
      </c>
      <c r="O47" s="166">
        <v>70689</v>
      </c>
      <c r="P47" s="166">
        <v>3458</v>
      </c>
      <c r="Q47" s="166">
        <v>824</v>
      </c>
      <c r="R47" s="166">
        <v>77678</v>
      </c>
      <c r="S47" s="166">
        <v>3884</v>
      </c>
      <c r="T47" s="157">
        <v>878</v>
      </c>
      <c r="U47" s="157">
        <v>78925</v>
      </c>
      <c r="V47" s="157">
        <v>3946</v>
      </c>
      <c r="W47" s="157">
        <v>910</v>
      </c>
      <c r="X47" s="157">
        <v>79844</v>
      </c>
      <c r="Y47" s="158">
        <v>4001</v>
      </c>
    </row>
    <row r="48" spans="1:25" ht="24.95" customHeight="1">
      <c r="A48" s="163" t="s">
        <v>308</v>
      </c>
      <c r="B48" s="164">
        <f t="shared" ref="B48:M48" si="12">SUM(B49:B51)</f>
        <v>1132</v>
      </c>
      <c r="C48" s="164">
        <f t="shared" si="12"/>
        <v>190212</v>
      </c>
      <c r="D48" s="164">
        <f t="shared" si="12"/>
        <v>3248</v>
      </c>
      <c r="E48" s="164">
        <f t="shared" si="12"/>
        <v>1336</v>
      </c>
      <c r="F48" s="164">
        <f t="shared" si="12"/>
        <v>208825</v>
      </c>
      <c r="G48" s="164">
        <f t="shared" si="12"/>
        <v>3906</v>
      </c>
      <c r="H48" s="164">
        <f t="shared" si="12"/>
        <v>1556</v>
      </c>
      <c r="I48" s="164">
        <f t="shared" si="12"/>
        <v>241355</v>
      </c>
      <c r="J48" s="164">
        <f t="shared" si="12"/>
        <v>4414</v>
      </c>
      <c r="K48" s="164">
        <f t="shared" si="12"/>
        <v>1662</v>
      </c>
      <c r="L48" s="164">
        <f t="shared" si="12"/>
        <v>263734</v>
      </c>
      <c r="M48" s="164">
        <f t="shared" si="12"/>
        <v>5149</v>
      </c>
      <c r="N48" s="164">
        <v>1946</v>
      </c>
      <c r="O48" s="164">
        <v>296581</v>
      </c>
      <c r="P48" s="164">
        <v>5348</v>
      </c>
      <c r="Q48" s="164">
        <v>2045</v>
      </c>
      <c r="R48" s="164">
        <v>297328</v>
      </c>
      <c r="S48" s="164">
        <v>5695</v>
      </c>
      <c r="T48" s="155">
        <v>2130</v>
      </c>
      <c r="U48" s="155">
        <v>304966</v>
      </c>
      <c r="V48" s="155">
        <v>5839</v>
      </c>
      <c r="W48" s="155">
        <v>2129</v>
      </c>
      <c r="X48" s="155">
        <v>307467</v>
      </c>
      <c r="Y48" s="156">
        <v>5914</v>
      </c>
    </row>
    <row r="49" spans="1:25" ht="24.95" customHeight="1">
      <c r="A49" s="169" t="s">
        <v>303</v>
      </c>
      <c r="B49" s="166">
        <v>634</v>
      </c>
      <c r="C49" s="166">
        <v>142581</v>
      </c>
      <c r="D49" s="166">
        <v>2067</v>
      </c>
      <c r="E49" s="166">
        <v>662</v>
      </c>
      <c r="F49" s="166">
        <v>157119</v>
      </c>
      <c r="G49" s="166">
        <v>2801</v>
      </c>
      <c r="H49" s="166">
        <v>637</v>
      </c>
      <c r="I49" s="166">
        <v>150550</v>
      </c>
      <c r="J49" s="166">
        <v>3141</v>
      </c>
      <c r="K49" s="166">
        <v>668</v>
      </c>
      <c r="L49" s="166">
        <v>172035</v>
      </c>
      <c r="M49" s="166">
        <v>3415</v>
      </c>
      <c r="N49" s="166">
        <v>842</v>
      </c>
      <c r="O49" s="166">
        <v>200420</v>
      </c>
      <c r="P49" s="166">
        <v>3415</v>
      </c>
      <c r="Q49" s="166">
        <v>943</v>
      </c>
      <c r="R49" s="166">
        <v>200170</v>
      </c>
      <c r="S49" s="166">
        <v>3415</v>
      </c>
      <c r="T49" s="157">
        <v>967</v>
      </c>
      <c r="U49" s="157">
        <v>209052</v>
      </c>
      <c r="V49" s="157">
        <v>3415</v>
      </c>
      <c r="W49" s="157">
        <v>981</v>
      </c>
      <c r="X49" s="157">
        <v>212161</v>
      </c>
      <c r="Y49" s="158">
        <v>3415</v>
      </c>
    </row>
    <row r="50" spans="1:25" ht="24.95" customHeight="1">
      <c r="A50" s="169" t="s">
        <v>304</v>
      </c>
      <c r="B50" s="166">
        <v>354</v>
      </c>
      <c r="C50" s="166">
        <v>36643</v>
      </c>
      <c r="D50" s="166">
        <v>612</v>
      </c>
      <c r="E50" s="166">
        <v>518</v>
      </c>
      <c r="F50" s="166">
        <v>40663</v>
      </c>
      <c r="G50" s="166">
        <v>640</v>
      </c>
      <c r="H50" s="166">
        <v>680</v>
      </c>
      <c r="I50" s="166">
        <v>74887</v>
      </c>
      <c r="J50" s="166">
        <v>640</v>
      </c>
      <c r="K50" s="166">
        <v>761</v>
      </c>
      <c r="L50" s="166">
        <v>75976</v>
      </c>
      <c r="M50" s="166">
        <v>900</v>
      </c>
      <c r="N50" s="166">
        <v>870</v>
      </c>
      <c r="O50" s="166">
        <v>79015</v>
      </c>
      <c r="P50" s="166">
        <v>1201</v>
      </c>
      <c r="Q50" s="166">
        <v>851</v>
      </c>
      <c r="R50" s="166">
        <v>82176</v>
      </c>
      <c r="S50" s="166">
        <v>1525</v>
      </c>
      <c r="T50" s="157">
        <v>886</v>
      </c>
      <c r="U50" s="157">
        <v>79251</v>
      </c>
      <c r="V50" s="157">
        <v>1656</v>
      </c>
      <c r="W50" s="157">
        <v>870</v>
      </c>
      <c r="X50" s="157">
        <v>73257</v>
      </c>
      <c r="Y50" s="158">
        <v>1721</v>
      </c>
    </row>
    <row r="51" spans="1:25" ht="24.95" customHeight="1">
      <c r="A51" s="169" t="s">
        <v>305</v>
      </c>
      <c r="B51" s="166">
        <v>144</v>
      </c>
      <c r="C51" s="166">
        <v>10988</v>
      </c>
      <c r="D51" s="166">
        <v>569</v>
      </c>
      <c r="E51" s="166">
        <v>156</v>
      </c>
      <c r="F51" s="166">
        <v>11043</v>
      </c>
      <c r="G51" s="166">
        <v>465</v>
      </c>
      <c r="H51" s="166">
        <v>239</v>
      </c>
      <c r="I51" s="166">
        <v>15918</v>
      </c>
      <c r="J51" s="166">
        <v>633</v>
      </c>
      <c r="K51" s="166">
        <v>233</v>
      </c>
      <c r="L51" s="166">
        <v>15723</v>
      </c>
      <c r="M51" s="166">
        <v>834</v>
      </c>
      <c r="N51" s="166">
        <v>234</v>
      </c>
      <c r="O51" s="166">
        <v>17146</v>
      </c>
      <c r="P51" s="166">
        <v>732</v>
      </c>
      <c r="Q51" s="166">
        <v>251</v>
      </c>
      <c r="R51" s="166">
        <v>14982</v>
      </c>
      <c r="S51" s="166">
        <v>755</v>
      </c>
      <c r="T51" s="157">
        <v>277</v>
      </c>
      <c r="U51" s="157">
        <v>16663</v>
      </c>
      <c r="V51" s="157">
        <v>768</v>
      </c>
      <c r="W51" s="157">
        <v>278</v>
      </c>
      <c r="X51" s="157">
        <v>22049</v>
      </c>
      <c r="Y51" s="158">
        <v>778</v>
      </c>
    </row>
    <row r="52" spans="1:25" ht="24.95" customHeight="1">
      <c r="A52" s="163" t="s">
        <v>309</v>
      </c>
      <c r="B52" s="164">
        <f t="shared" ref="B52:M52" si="13">SUM(B53:B55)</f>
        <v>1062</v>
      </c>
      <c r="C52" s="164">
        <f t="shared" si="13"/>
        <v>135089</v>
      </c>
      <c r="D52" s="164">
        <f t="shared" si="13"/>
        <v>3215</v>
      </c>
      <c r="E52" s="164">
        <f t="shared" si="13"/>
        <v>1179</v>
      </c>
      <c r="F52" s="164">
        <f t="shared" si="13"/>
        <v>142713</v>
      </c>
      <c r="G52" s="164">
        <f t="shared" si="13"/>
        <v>2769</v>
      </c>
      <c r="H52" s="164">
        <f t="shared" si="13"/>
        <v>1299</v>
      </c>
      <c r="I52" s="164">
        <f t="shared" si="13"/>
        <v>157775</v>
      </c>
      <c r="J52" s="164">
        <f t="shared" si="13"/>
        <v>3571</v>
      </c>
      <c r="K52" s="164">
        <f t="shared" si="13"/>
        <v>1430</v>
      </c>
      <c r="L52" s="164">
        <f t="shared" si="13"/>
        <v>181477</v>
      </c>
      <c r="M52" s="164">
        <f t="shared" si="13"/>
        <v>4440</v>
      </c>
      <c r="N52" s="164">
        <v>1613</v>
      </c>
      <c r="O52" s="164">
        <v>191992</v>
      </c>
      <c r="P52" s="164">
        <v>4739</v>
      </c>
      <c r="Q52" s="164">
        <v>1744</v>
      </c>
      <c r="R52" s="164">
        <v>202806</v>
      </c>
      <c r="S52" s="164">
        <v>4922</v>
      </c>
      <c r="T52" s="155">
        <v>1763</v>
      </c>
      <c r="U52" s="155">
        <v>207699</v>
      </c>
      <c r="V52" s="155">
        <v>5047</v>
      </c>
      <c r="W52" s="155">
        <v>1768</v>
      </c>
      <c r="X52" s="155">
        <v>212471</v>
      </c>
      <c r="Y52" s="156">
        <v>5111</v>
      </c>
    </row>
    <row r="53" spans="1:25" ht="24.95" customHeight="1">
      <c r="A53" s="169" t="s">
        <v>310</v>
      </c>
      <c r="B53" s="166">
        <v>521</v>
      </c>
      <c r="C53" s="166">
        <v>87934</v>
      </c>
      <c r="D53" s="166">
        <v>1879</v>
      </c>
      <c r="E53" s="166">
        <v>552</v>
      </c>
      <c r="F53" s="166">
        <v>95297</v>
      </c>
      <c r="G53" s="166">
        <v>2049</v>
      </c>
      <c r="H53" s="166">
        <v>589</v>
      </c>
      <c r="I53" s="166">
        <v>95431</v>
      </c>
      <c r="J53" s="166">
        <v>2793</v>
      </c>
      <c r="K53" s="166">
        <v>663</v>
      </c>
      <c r="L53" s="166">
        <v>113724</v>
      </c>
      <c r="M53" s="166">
        <v>2793</v>
      </c>
      <c r="N53" s="166">
        <v>744</v>
      </c>
      <c r="O53" s="166">
        <v>121602</v>
      </c>
      <c r="P53" s="166">
        <v>2793</v>
      </c>
      <c r="Q53" s="166">
        <v>827</v>
      </c>
      <c r="R53" s="166">
        <v>130055</v>
      </c>
      <c r="S53" s="166">
        <v>2793</v>
      </c>
      <c r="T53" s="157">
        <v>829</v>
      </c>
      <c r="U53" s="157">
        <v>132757</v>
      </c>
      <c r="V53" s="157">
        <v>2793</v>
      </c>
      <c r="W53" s="157">
        <v>830</v>
      </c>
      <c r="X53" s="157">
        <v>137631</v>
      </c>
      <c r="Y53" s="158">
        <v>2794</v>
      </c>
    </row>
    <row r="54" spans="1:25" ht="24.95" customHeight="1">
      <c r="A54" s="169" t="s">
        <v>304</v>
      </c>
      <c r="B54" s="166">
        <v>400</v>
      </c>
      <c r="C54" s="166">
        <v>36952</v>
      </c>
      <c r="D54" s="166">
        <v>846</v>
      </c>
      <c r="E54" s="166">
        <v>489</v>
      </c>
      <c r="F54" s="166">
        <v>39110</v>
      </c>
      <c r="G54" s="166">
        <v>480</v>
      </c>
      <c r="H54" s="166">
        <v>567</v>
      </c>
      <c r="I54" s="166">
        <v>54769</v>
      </c>
      <c r="J54" s="166">
        <v>522</v>
      </c>
      <c r="K54" s="166">
        <v>623</v>
      </c>
      <c r="L54" s="166">
        <v>60734</v>
      </c>
      <c r="M54" s="166">
        <v>1346</v>
      </c>
      <c r="N54" s="166">
        <v>706</v>
      </c>
      <c r="O54" s="166">
        <v>62556</v>
      </c>
      <c r="P54" s="166">
        <v>1652</v>
      </c>
      <c r="Q54" s="166">
        <v>692</v>
      </c>
      <c r="R54" s="166">
        <v>64620</v>
      </c>
      <c r="S54" s="166">
        <v>1884</v>
      </c>
      <c r="T54" s="157">
        <v>703</v>
      </c>
      <c r="U54" s="157">
        <v>64650</v>
      </c>
      <c r="V54" s="157">
        <v>2007</v>
      </c>
      <c r="W54" s="157">
        <v>706</v>
      </c>
      <c r="X54" s="157">
        <v>64435</v>
      </c>
      <c r="Y54" s="158">
        <v>2067</v>
      </c>
    </row>
    <row r="55" spans="1:25" ht="24.95" customHeight="1" thickBot="1">
      <c r="A55" s="170" t="s">
        <v>311</v>
      </c>
      <c r="B55" s="171">
        <v>141</v>
      </c>
      <c r="C55" s="171">
        <v>10203</v>
      </c>
      <c r="D55" s="171">
        <v>490</v>
      </c>
      <c r="E55" s="171">
        <v>138</v>
      </c>
      <c r="F55" s="171">
        <v>8306</v>
      </c>
      <c r="G55" s="171">
        <v>240</v>
      </c>
      <c r="H55" s="171">
        <v>143</v>
      </c>
      <c r="I55" s="171">
        <v>7575</v>
      </c>
      <c r="J55" s="171">
        <v>256</v>
      </c>
      <c r="K55" s="171">
        <v>144</v>
      </c>
      <c r="L55" s="171">
        <v>7019</v>
      </c>
      <c r="M55" s="171">
        <v>301</v>
      </c>
      <c r="N55" s="171">
        <v>163</v>
      </c>
      <c r="O55" s="171">
        <v>7834</v>
      </c>
      <c r="P55" s="171">
        <v>294</v>
      </c>
      <c r="Q55" s="171">
        <v>225</v>
      </c>
      <c r="R55" s="171">
        <v>8131</v>
      </c>
      <c r="S55" s="171">
        <v>245</v>
      </c>
      <c r="T55" s="160">
        <v>231</v>
      </c>
      <c r="U55" s="160">
        <v>10292</v>
      </c>
      <c r="V55" s="160">
        <v>247</v>
      </c>
      <c r="W55" s="160">
        <v>232</v>
      </c>
      <c r="X55" s="160">
        <v>10405</v>
      </c>
      <c r="Y55" s="161">
        <v>250</v>
      </c>
    </row>
    <row r="56" spans="1:25">
      <c r="A56" s="93" t="s">
        <v>19</v>
      </c>
      <c r="S56" s="175"/>
    </row>
    <row r="57" spans="1:25">
      <c r="A57" s="93" t="s">
        <v>20</v>
      </c>
    </row>
  </sheetData>
  <mergeCells count="18">
    <mergeCell ref="W30:Y30"/>
    <mergeCell ref="T2:V2"/>
    <mergeCell ref="A30:A31"/>
    <mergeCell ref="B30:D30"/>
    <mergeCell ref="E30:G30"/>
    <mergeCell ref="H30:J30"/>
    <mergeCell ref="K30:M30"/>
    <mergeCell ref="N30:P30"/>
    <mergeCell ref="Q30:S30"/>
    <mergeCell ref="T30:V30"/>
    <mergeCell ref="A1:S1"/>
    <mergeCell ref="A2:A3"/>
    <mergeCell ref="B2:D2"/>
    <mergeCell ref="E2:G2"/>
    <mergeCell ref="H2:J2"/>
    <mergeCell ref="K2:M2"/>
    <mergeCell ref="N2:P2"/>
    <mergeCell ref="Q2:S2"/>
  </mergeCells>
  <printOptions horizontalCentered="1" verticalCentered="1"/>
  <pageMargins left="0.33" right="0.28999999999999998" top="0.36" bottom="0.71" header="0.27" footer="0.5"/>
  <pageSetup scale="65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No of school &amp; student</vt:lpstr>
      <vt:lpstr>No of teachers</vt:lpstr>
      <vt:lpstr>Higher education</vt:lpstr>
      <vt:lpstr>Students SLC</vt:lpstr>
      <vt:lpstr>+2 students</vt:lpstr>
      <vt:lpstr>Schools_students</vt:lpstr>
      <vt:lpstr>Students_college</vt:lpstr>
      <vt:lpstr>Sect_ dist Primary schools</vt:lpstr>
      <vt:lpstr>Sect dist Lower sec schools</vt:lpstr>
      <vt:lpstr>Sect dist of sec schools</vt:lpstr>
      <vt:lpstr>Early Childhood Education</vt:lpstr>
      <vt:lpstr>'Early Childhood Education'!Print_Area</vt:lpstr>
      <vt:lpstr>Schools_students!Print_Area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b00565</cp:lastModifiedBy>
  <dcterms:created xsi:type="dcterms:W3CDTF">2022-02-23T05:24:06Z</dcterms:created>
  <dcterms:modified xsi:type="dcterms:W3CDTF">2022-06-21T10:39:34Z</dcterms:modified>
</cp:coreProperties>
</file>