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00565\Downloads\"/>
    </mc:Choice>
  </mc:AlternateContent>
  <bookViews>
    <workbookView xWindow="0" yWindow="0" windowWidth="20490" windowHeight="7650"/>
  </bookViews>
  <sheets>
    <sheet name="Rec Exp 1975-1987" sheetId="1" r:id="rId1"/>
    <sheet name="Rec Exp 1988-2006" sheetId="2" r:id="rId2"/>
    <sheet name="Rec Exp 2007-2011" sheetId="3" r:id="rId3"/>
    <sheet name="Rec Exp 2010-2014" sheetId="7" r:id="rId4"/>
    <sheet name="Rec Exp 2012-2021" sheetId="5" r:id="rId5"/>
    <sheet name="Cap Exp 1974-2" sheetId="8" state="hidden" r:id="rId6"/>
    <sheet name="Cap Exp 1975-1987" sheetId="9" r:id="rId7"/>
    <sheet name="Cap Exp 1988-2002" sheetId="10" r:id="rId8"/>
    <sheet name="Cap Exp 2003-2011" sheetId="11" r:id="rId9"/>
    <sheet name="Cap Exp 2010-2014" sheetId="13" r:id="rId10"/>
    <sheet name="Cap Exp 2012-2021" sheetId="12" r:id="rId11"/>
  </sheets>
  <definedNames>
    <definedName name="_xlnm.Print_Area" localSheetId="10">'Cap Exp 2012-2021'!$A$1:$L$74</definedName>
    <definedName name="_xlnm.Print_Area" localSheetId="4">'Rec Exp 2012-2021'!$A$1:$L$77</definedName>
    <definedName name="_xlnm.Print_Titles" localSheetId="9">'Cap Exp 2010-2014'!$1:$4</definedName>
    <definedName name="_xlnm.Print_Titles" localSheetId="10">'Cap Exp 2012-2021'!$2:$4</definedName>
    <definedName name="_xlnm.Print_Titles" localSheetId="3">'Rec Exp 2010-2014'!$1:$4</definedName>
    <definedName name="_xlnm.Print_Titles" localSheetId="4">'Rec Exp 2012-2021'!$2:$4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67" i="12" l="1"/>
  <c r="L60" i="12"/>
  <c r="L55" i="12"/>
  <c r="L48" i="12"/>
  <c r="L42" i="12"/>
  <c r="L35" i="12"/>
  <c r="L25" i="12"/>
  <c r="L18" i="12"/>
  <c r="L14" i="12"/>
  <c r="L5" i="12"/>
  <c r="D74" i="13"/>
  <c r="C74" i="13"/>
  <c r="D65" i="13"/>
  <c r="C65" i="13"/>
  <c r="D58" i="13"/>
  <c r="C58" i="13"/>
  <c r="D51" i="13"/>
  <c r="C51" i="13"/>
  <c r="D44" i="13"/>
  <c r="C44" i="13"/>
  <c r="D37" i="13"/>
  <c r="C37" i="13"/>
  <c r="E27" i="13"/>
  <c r="D27" i="13"/>
  <c r="C27" i="13"/>
  <c r="E20" i="13"/>
  <c r="D20" i="13"/>
  <c r="C20" i="13"/>
  <c r="E14" i="13"/>
  <c r="D14" i="13"/>
  <c r="C14" i="13"/>
  <c r="E5" i="13"/>
  <c r="D5" i="13"/>
  <c r="D84" i="13" s="1"/>
  <c r="C5" i="13"/>
  <c r="C84" i="13" s="1"/>
  <c r="K73" i="12"/>
  <c r="I73" i="12"/>
  <c r="H73" i="12"/>
  <c r="L69" i="5"/>
  <c r="L61" i="5"/>
  <c r="L55" i="5"/>
  <c r="L76" i="5" s="1"/>
  <c r="L48" i="5"/>
  <c r="L42" i="5"/>
  <c r="L35" i="5"/>
  <c r="L25" i="5"/>
  <c r="L18" i="5"/>
  <c r="L14" i="5"/>
  <c r="L5" i="5"/>
  <c r="F74" i="7"/>
  <c r="F84" i="7" s="1"/>
  <c r="D74" i="7"/>
  <c r="C74" i="7"/>
  <c r="D65" i="7"/>
  <c r="C65" i="7"/>
  <c r="D58" i="7"/>
  <c r="C58" i="7"/>
  <c r="D51" i="7"/>
  <c r="C51" i="7"/>
  <c r="D44" i="7"/>
  <c r="C44" i="7"/>
  <c r="D37" i="7"/>
  <c r="C37" i="7"/>
  <c r="D27" i="7"/>
  <c r="C27" i="7"/>
  <c r="D20" i="7"/>
  <c r="C20" i="7"/>
  <c r="E14" i="7"/>
  <c r="D14" i="7"/>
  <c r="C14" i="7"/>
  <c r="E5" i="7"/>
  <c r="D5" i="7"/>
  <c r="C5" i="7"/>
  <c r="K76" i="5"/>
  <c r="I76" i="5"/>
  <c r="H76" i="5"/>
  <c r="L73" i="12" l="1"/>
  <c r="E84" i="13"/>
  <c r="E84" i="7"/>
  <c r="C84" i="7"/>
  <c r="D84" i="7"/>
</calcChain>
</file>

<file path=xl/sharedStrings.xml><?xml version="1.0" encoding="utf-8"?>
<sst xmlns="http://schemas.openxmlformats.org/spreadsheetml/2006/main" count="941" uniqueCount="473">
  <si>
    <r>
      <rPr>
        <sz val="7.5"/>
        <rFont val="Times New Roman"/>
        <family val="1"/>
      </rPr>
      <t>Heading</t>
    </r>
  </si>
  <si>
    <r>
      <rPr>
        <sz val="7.5"/>
        <rFont val="Times New Roman"/>
        <family val="1"/>
      </rPr>
      <t>Fiscal Year</t>
    </r>
  </si>
  <si>
    <r>
      <rPr>
        <sz val="7.5"/>
        <rFont val="Times New Roman"/>
        <family val="1"/>
      </rPr>
      <t>1974/75</t>
    </r>
  </si>
  <si>
    <r>
      <rPr>
        <sz val="7.5"/>
        <rFont val="Times New Roman"/>
        <family val="1"/>
      </rPr>
      <t>1975/76</t>
    </r>
  </si>
  <si>
    <r>
      <rPr>
        <sz val="7.5"/>
        <rFont val="Times New Roman"/>
        <family val="1"/>
      </rPr>
      <t>1976/77</t>
    </r>
  </si>
  <si>
    <r>
      <rPr>
        <sz val="7.5"/>
        <rFont val="Times New Roman"/>
        <family val="1"/>
      </rPr>
      <t>1977/78</t>
    </r>
  </si>
  <si>
    <r>
      <rPr>
        <sz val="7.5"/>
        <rFont val="Times New Roman"/>
        <family val="1"/>
      </rPr>
      <t>1978/79</t>
    </r>
  </si>
  <si>
    <r>
      <rPr>
        <sz val="7.5"/>
        <rFont val="Times New Roman"/>
        <family val="1"/>
      </rPr>
      <t>1979/80</t>
    </r>
  </si>
  <si>
    <r>
      <rPr>
        <sz val="7.5"/>
        <rFont val="Times New Roman"/>
        <family val="1"/>
      </rPr>
      <t>1980/81</t>
    </r>
  </si>
  <si>
    <r>
      <rPr>
        <sz val="7.5"/>
        <rFont val="Times New Roman"/>
        <family val="1"/>
      </rPr>
      <t>1981/82</t>
    </r>
  </si>
  <si>
    <r>
      <rPr>
        <sz val="7.5"/>
        <rFont val="Times New Roman"/>
        <family val="1"/>
      </rPr>
      <t>1982/83</t>
    </r>
  </si>
  <si>
    <r>
      <rPr>
        <sz val="7.5"/>
        <rFont val="Times New Roman"/>
        <family val="1"/>
      </rPr>
      <t>1983/84</t>
    </r>
  </si>
  <si>
    <r>
      <rPr>
        <sz val="7.5"/>
        <rFont val="Times New Roman"/>
        <family val="1"/>
      </rPr>
      <t>1984/85</t>
    </r>
  </si>
  <si>
    <r>
      <rPr>
        <sz val="7.5"/>
        <rFont val="Times New Roman"/>
        <family val="1"/>
      </rPr>
      <t>1985/86</t>
    </r>
  </si>
  <si>
    <r>
      <rPr>
        <sz val="7.5"/>
        <rFont val="Times New Roman"/>
        <family val="1"/>
      </rPr>
      <t>1986/87</t>
    </r>
  </si>
  <si>
    <r>
      <rPr>
        <b/>
        <sz val="7.5"/>
        <rFont val="Times New Roman"/>
        <family val="1"/>
      </rPr>
      <t>Constiutional Organs</t>
    </r>
  </si>
  <si>
    <r>
      <rPr>
        <sz val="7.5"/>
        <rFont val="Times New Roman"/>
        <family val="1"/>
      </rPr>
      <t>Parliamentary Secretarial</t>
    </r>
  </si>
  <si>
    <r>
      <rPr>
        <sz val="7.5"/>
        <rFont val="Times New Roman"/>
        <family val="1"/>
      </rPr>
      <t>Supreme Court</t>
    </r>
  </si>
  <si>
    <r>
      <rPr>
        <sz val="7.5"/>
        <rFont val="Times New Roman"/>
        <family val="1"/>
      </rPr>
      <t>Commission for Prevention of Misuse Authorit</t>
    </r>
  </si>
  <si>
    <r>
      <rPr>
        <sz val="7.5"/>
        <rFont val="Times New Roman"/>
        <family val="1"/>
      </rPr>
      <t>Auditor General Office</t>
    </r>
  </si>
  <si>
    <r>
      <rPr>
        <sz val="7.5"/>
        <rFont val="Times New Roman"/>
        <family val="1"/>
      </rPr>
      <t>Public Service Commission</t>
    </r>
  </si>
  <si>
    <r>
      <rPr>
        <sz val="7.5"/>
        <rFont val="Times New Roman"/>
        <family val="1"/>
      </rPr>
      <t>Election Commission</t>
    </r>
  </si>
  <si>
    <r>
      <rPr>
        <sz val="7.5"/>
        <rFont val="Times New Roman"/>
        <family val="1"/>
      </rPr>
      <t>Attorney General Office</t>
    </r>
  </si>
  <si>
    <r>
      <rPr>
        <sz val="7.5"/>
        <rFont val="Times New Roman"/>
        <family val="1"/>
      </rPr>
      <t>Judiciary  Council</t>
    </r>
  </si>
  <si>
    <r>
      <rPr>
        <b/>
        <sz val="7.5"/>
        <rFont val="Times New Roman"/>
        <family val="1"/>
      </rPr>
      <t>General Administration</t>
    </r>
  </si>
  <si>
    <r>
      <rPr>
        <sz val="7.5"/>
        <rFont val="Times New Roman"/>
        <family val="1"/>
      </rPr>
      <t>Council of Ministers</t>
    </r>
  </si>
  <si>
    <r>
      <rPr>
        <sz val="7.5"/>
        <rFont val="Times New Roman"/>
        <family val="1"/>
      </rPr>
      <t>HMG Secretariat</t>
    </r>
  </si>
  <si>
    <r>
      <rPr>
        <sz val="7.5"/>
        <rFont val="Times New Roman"/>
        <family val="1"/>
      </rPr>
      <t>District Administration</t>
    </r>
  </si>
  <si>
    <r>
      <rPr>
        <sz val="7.5"/>
        <rFont val="Times New Roman"/>
        <family val="1"/>
      </rPr>
      <t>Police</t>
    </r>
  </si>
  <si>
    <r>
      <rPr>
        <sz val="7.5"/>
        <rFont val="Times New Roman"/>
        <family val="1"/>
      </rPr>
      <t>Jail</t>
    </r>
  </si>
  <si>
    <r>
      <rPr>
        <sz val="7.5"/>
        <rFont val="Times New Roman"/>
        <family val="1"/>
      </rPr>
      <t>Miscellaneous</t>
    </r>
  </si>
  <si>
    <r>
      <rPr>
        <sz val="7.5"/>
        <rFont val="Times New Roman"/>
        <family val="1"/>
      </rPr>
      <t>Administration Reform</t>
    </r>
  </si>
  <si>
    <r>
      <rPr>
        <b/>
        <sz val="7.5"/>
        <rFont val="Times New Roman"/>
        <family val="1"/>
      </rPr>
      <t>Revenue Administration</t>
    </r>
  </si>
  <si>
    <r>
      <rPr>
        <sz val="7.5"/>
        <rFont val="Times New Roman"/>
        <family val="1"/>
      </rPr>
      <t>Land Revenue</t>
    </r>
  </si>
  <si>
    <r>
      <rPr>
        <sz val="7.5"/>
        <rFont val="Times New Roman"/>
        <family val="1"/>
      </rPr>
      <t>Customs</t>
    </r>
  </si>
  <si>
    <r>
      <rPr>
        <sz val="7.5"/>
        <rFont val="Times New Roman"/>
        <family val="1"/>
      </rPr>
      <t>Excise</t>
    </r>
  </si>
  <si>
    <r>
      <rPr>
        <sz val="7.5"/>
        <rFont val="Times New Roman"/>
        <family val="1"/>
      </rPr>
      <t>Tax</t>
    </r>
  </si>
  <si>
    <r>
      <rPr>
        <sz val="7.5"/>
        <rFont val="Times New Roman"/>
        <family val="1"/>
      </rPr>
      <t>Revenue Tribunal</t>
    </r>
  </si>
  <si>
    <r>
      <rPr>
        <b/>
        <sz val="7.5"/>
        <rFont val="Times New Roman"/>
        <family val="1"/>
      </rPr>
      <t>Economic Adm. &amp; Planning</t>
    </r>
  </si>
  <si>
    <r>
      <rPr>
        <sz val="7.5"/>
        <rFont val="Times New Roman"/>
        <family val="1"/>
      </rPr>
      <t>Planning</t>
    </r>
  </si>
  <si>
    <r>
      <rPr>
        <sz val="7.5"/>
        <rFont val="Times New Roman"/>
        <family val="1"/>
      </rPr>
      <t>Statistics</t>
    </r>
  </si>
  <si>
    <r>
      <rPr>
        <sz val="7.5"/>
        <rFont val="Times New Roman"/>
        <family val="1"/>
      </rPr>
      <t>Comptroller General's Office</t>
    </r>
  </si>
  <si>
    <r>
      <rPr>
        <sz val="7.5"/>
        <rFont val="Times New Roman"/>
        <family val="1"/>
      </rPr>
      <t>Metric Measurement</t>
    </r>
  </si>
  <si>
    <r>
      <rPr>
        <b/>
        <sz val="7.5"/>
        <rFont val="Times New Roman"/>
        <family val="1"/>
      </rPr>
      <t>Judiclal Administration</t>
    </r>
  </si>
  <si>
    <r>
      <rPr>
        <sz val="7.5"/>
        <rFont val="Times New Roman"/>
        <family val="1"/>
      </rPr>
      <t>Court</t>
    </r>
  </si>
  <si>
    <r>
      <rPr>
        <sz val="7.5"/>
        <rFont val="Times New Roman"/>
        <family val="1"/>
      </rPr>
      <t>Court for Prevention of Misuse of Authority</t>
    </r>
  </si>
  <si>
    <r>
      <rPr>
        <b/>
        <sz val="7.5"/>
        <rFont val="Times New Roman"/>
        <family val="1"/>
      </rPr>
      <t>Foreign Services</t>
    </r>
  </si>
  <si>
    <r>
      <rPr>
        <sz val="7.5"/>
        <rFont val="Times New Roman"/>
        <family val="1"/>
      </rPr>
      <t>Foreign Services</t>
    </r>
  </si>
  <si>
    <r>
      <rPr>
        <b/>
        <sz val="7.5"/>
        <rFont val="Times New Roman"/>
        <family val="1"/>
      </rPr>
      <t>Defence</t>
    </r>
  </si>
  <si>
    <r>
      <rPr>
        <sz val="7.5"/>
        <rFont val="Times New Roman"/>
        <family val="1"/>
      </rPr>
      <t>Defence</t>
    </r>
  </si>
  <si>
    <t>Recurrent Expenditure
Rs. in ten million</t>
  </si>
  <si>
    <r>
      <rPr>
        <b/>
        <sz val="7.5"/>
        <rFont val="Times New Roman"/>
        <family val="1"/>
      </rPr>
      <t>Social Services</t>
    </r>
  </si>
  <si>
    <r>
      <rPr>
        <sz val="7.5"/>
        <rFont val="Times New Roman"/>
        <family val="1"/>
      </rPr>
      <t>Education</t>
    </r>
  </si>
  <si>
    <r>
      <rPr>
        <sz val="7.5"/>
        <rFont val="Times New Roman"/>
        <family val="1"/>
      </rPr>
      <t>Health</t>
    </r>
  </si>
  <si>
    <r>
      <rPr>
        <sz val="7.5"/>
        <rFont val="Times New Roman"/>
        <family val="1"/>
      </rPr>
      <t>Drinking Water</t>
    </r>
  </si>
  <si>
    <r>
      <rPr>
        <sz val="7.5"/>
        <rFont val="Times New Roman"/>
        <family val="1"/>
      </rPr>
      <t>Local Development</t>
    </r>
  </si>
  <si>
    <r>
      <rPr>
        <sz val="7.5"/>
        <rFont val="Times New Roman"/>
        <family val="1"/>
      </rPr>
      <t>Other Social Services</t>
    </r>
  </si>
  <si>
    <r>
      <rPr>
        <b/>
        <sz val="7.5"/>
        <rFont val="Times New Roman"/>
        <family val="1"/>
      </rPr>
      <t>Economic Services</t>
    </r>
  </si>
  <si>
    <r>
      <rPr>
        <sz val="7.5"/>
        <rFont val="Times New Roman"/>
        <family val="1"/>
      </rPr>
      <t>Agriculture</t>
    </r>
  </si>
  <si>
    <r>
      <rPr>
        <sz val="7.5"/>
        <rFont val="Times New Roman"/>
        <family val="1"/>
      </rPr>
      <t>Irrigation</t>
    </r>
  </si>
  <si>
    <r>
      <rPr>
        <sz val="7.5"/>
        <rFont val="Times New Roman"/>
        <family val="1"/>
      </rPr>
      <t>Land Reform</t>
    </r>
  </si>
  <si>
    <r>
      <rPr>
        <sz val="7.5"/>
        <rFont val="Times New Roman"/>
        <family val="1"/>
      </rPr>
      <t>Survey</t>
    </r>
  </si>
  <si>
    <r>
      <rPr>
        <sz val="7.5"/>
        <rFont val="Times New Roman"/>
        <family val="1"/>
      </rPr>
      <t>Forest</t>
    </r>
  </si>
  <si>
    <r>
      <rPr>
        <sz val="7.5"/>
        <rFont val="Times New Roman"/>
        <family val="1"/>
      </rPr>
      <t>Industry &amp;Mining</t>
    </r>
  </si>
  <si>
    <r>
      <rPr>
        <sz val="7.5"/>
        <rFont val="Times New Roman"/>
        <family val="1"/>
      </rPr>
      <t>Communication</t>
    </r>
  </si>
  <si>
    <r>
      <rPr>
        <sz val="7.5"/>
        <rFont val="Times New Roman"/>
        <family val="1"/>
      </rPr>
      <t>Transportation</t>
    </r>
  </si>
  <si>
    <r>
      <rPr>
        <sz val="7.5"/>
        <rFont val="Times New Roman"/>
        <family val="1"/>
      </rPr>
      <t>Electricity</t>
    </r>
  </si>
  <si>
    <r>
      <rPr>
        <sz val="7.5"/>
        <rFont val="Times New Roman"/>
        <family val="1"/>
      </rPr>
      <t>Other Economic Services</t>
    </r>
  </si>
  <si>
    <r>
      <rPr>
        <b/>
        <sz val="7.5"/>
        <rFont val="Times New Roman"/>
        <family val="1"/>
      </rPr>
      <t>Loans &amp; Investment</t>
    </r>
  </si>
  <si>
    <r>
      <rPr>
        <sz val="7.5"/>
        <rFont val="Times New Roman"/>
        <family val="1"/>
      </rPr>
      <t>Loans &amp; Investment</t>
    </r>
  </si>
  <si>
    <r>
      <rPr>
        <b/>
        <sz val="7.5"/>
        <rFont val="Times New Roman"/>
        <family val="1"/>
      </rPr>
      <t>Loan Repayment &amp; Interest</t>
    </r>
  </si>
  <si>
    <r>
      <rPr>
        <sz val="7.5"/>
        <rFont val="Times New Roman"/>
        <family val="1"/>
      </rPr>
      <t>Payment of Principal</t>
    </r>
  </si>
  <si>
    <r>
      <rPr>
        <sz val="7.5"/>
        <rFont val="Times New Roman"/>
        <family val="1"/>
      </rPr>
      <t>Payment of Interest</t>
    </r>
  </si>
  <si>
    <r>
      <rPr>
        <b/>
        <sz val="7.5"/>
        <rFont val="Times New Roman"/>
        <family val="1"/>
      </rPr>
      <t>Miscellaneous</t>
    </r>
  </si>
  <si>
    <r>
      <rPr>
        <sz val="7.5"/>
        <rFont val="Times New Roman"/>
        <family val="1"/>
      </rPr>
      <t>Travelling Exp. of Dignitaries and</t>
    </r>
  </si>
  <si>
    <r>
      <rPr>
        <sz val="7.5"/>
        <rFont val="Times New Roman"/>
        <family val="1"/>
      </rPr>
      <t>Government Delegation</t>
    </r>
  </si>
  <si>
    <r>
      <rPr>
        <sz val="7.5"/>
        <rFont val="Times New Roman"/>
        <family val="1"/>
      </rPr>
      <t>Pension, Allowances &amp; Gratulity</t>
    </r>
  </si>
  <si>
    <r>
      <rPr>
        <sz val="7.5"/>
        <rFont val="Times New Roman"/>
        <family val="1"/>
      </rPr>
      <t>Hospitality</t>
    </r>
  </si>
  <si>
    <r>
      <rPr>
        <sz val="7.5"/>
        <rFont val="Times New Roman"/>
        <family val="1"/>
      </rPr>
      <t>Emergency Help, Donation &amp; Prizes</t>
    </r>
  </si>
  <si>
    <r>
      <rPr>
        <sz val="7.5"/>
        <rFont val="Times New Roman"/>
        <family val="1"/>
      </rPr>
      <t>Compensation</t>
    </r>
  </si>
  <si>
    <r>
      <rPr>
        <sz val="7.5"/>
        <rFont val="Times New Roman"/>
        <family val="1"/>
      </rPr>
      <t>Contingency</t>
    </r>
  </si>
  <si>
    <r>
      <rPr>
        <b/>
        <sz val="7.5"/>
        <rFont val="Times New Roman"/>
        <family val="1"/>
      </rPr>
      <t>Total</t>
    </r>
  </si>
  <si>
    <r>
      <rPr>
        <sz val="6"/>
        <rFont val="Times New Roman"/>
        <family val="1"/>
      </rPr>
      <t>1987/88</t>
    </r>
  </si>
  <si>
    <r>
      <rPr>
        <sz val="6"/>
        <rFont val="Times New Roman"/>
        <family val="1"/>
      </rPr>
      <t>1988/89</t>
    </r>
  </si>
  <si>
    <r>
      <rPr>
        <sz val="6"/>
        <rFont val="Times New Roman"/>
        <family val="1"/>
      </rPr>
      <t>1989/90</t>
    </r>
  </si>
  <si>
    <r>
      <rPr>
        <sz val="6"/>
        <rFont val="Times New Roman"/>
        <family val="1"/>
      </rPr>
      <t>1990/91</t>
    </r>
  </si>
  <si>
    <r>
      <rPr>
        <sz val="6"/>
        <rFont val="Times New Roman"/>
        <family val="1"/>
      </rPr>
      <t>1991/92</t>
    </r>
  </si>
  <si>
    <r>
      <rPr>
        <sz val="6"/>
        <rFont val="Times New Roman"/>
        <family val="1"/>
      </rPr>
      <t>1992/93</t>
    </r>
  </si>
  <si>
    <r>
      <rPr>
        <sz val="6"/>
        <rFont val="Times New Roman"/>
        <family val="1"/>
      </rPr>
      <t>1993/94</t>
    </r>
  </si>
  <si>
    <r>
      <rPr>
        <sz val="6"/>
        <rFont val="Times New Roman"/>
        <family val="1"/>
      </rPr>
      <t>1994/95</t>
    </r>
  </si>
  <si>
    <r>
      <rPr>
        <sz val="6"/>
        <rFont val="Times New Roman"/>
        <family val="1"/>
      </rPr>
      <t>1995/96</t>
    </r>
  </si>
  <si>
    <r>
      <rPr>
        <sz val="6"/>
        <rFont val="Times New Roman"/>
        <family val="1"/>
      </rPr>
      <t>1996/97</t>
    </r>
  </si>
  <si>
    <r>
      <rPr>
        <sz val="6"/>
        <rFont val="Times New Roman"/>
        <family val="1"/>
      </rPr>
      <t>1997/98</t>
    </r>
  </si>
  <si>
    <r>
      <rPr>
        <sz val="6"/>
        <rFont val="Times New Roman"/>
        <family val="1"/>
      </rPr>
      <t>1998/99</t>
    </r>
  </si>
  <si>
    <r>
      <rPr>
        <sz val="6"/>
        <rFont val="Times New Roman"/>
        <family val="1"/>
      </rPr>
      <t>1999/00</t>
    </r>
  </si>
  <si>
    <r>
      <rPr>
        <sz val="6"/>
        <rFont val="Times New Roman"/>
        <family val="1"/>
      </rPr>
      <t>2000/01</t>
    </r>
  </si>
  <si>
    <r>
      <rPr>
        <sz val="6"/>
        <rFont val="Times New Roman"/>
        <family val="1"/>
      </rPr>
      <t>2001/02</t>
    </r>
  </si>
  <si>
    <r>
      <rPr>
        <sz val="6"/>
        <rFont val="Times New Roman"/>
        <family val="1"/>
      </rPr>
      <t>2002/03</t>
    </r>
  </si>
  <si>
    <r>
      <rPr>
        <sz val="6"/>
        <rFont val="Times New Roman"/>
        <family val="1"/>
      </rPr>
      <t>2003/04</t>
    </r>
  </si>
  <si>
    <r>
      <rPr>
        <sz val="6"/>
        <rFont val="Times New Roman"/>
        <family val="1"/>
      </rPr>
      <t>2004/05</t>
    </r>
  </si>
  <si>
    <r>
      <rPr>
        <sz val="6"/>
        <rFont val="Times New Roman"/>
        <family val="1"/>
      </rPr>
      <t>2005/06</t>
    </r>
  </si>
  <si>
    <r>
      <rPr>
        <sz val="6"/>
        <rFont val="Times New Roman"/>
        <family val="1"/>
      </rPr>
      <t>-</t>
    </r>
  </si>
  <si>
    <r>
      <rPr>
        <sz val="6"/>
        <rFont val="Times New Roman"/>
        <family val="1"/>
      </rPr>
      <t>Rs. in ten million</t>
    </r>
  </si>
  <si>
    <r>
      <rPr>
        <sz val="6"/>
        <rFont val="Times New Roman"/>
        <family val="1"/>
      </rPr>
      <t>Heading</t>
    </r>
  </si>
  <si>
    <r>
      <rPr>
        <sz val="6"/>
        <rFont val="Times New Roman"/>
        <family val="1"/>
      </rPr>
      <t>Fiscal Year</t>
    </r>
  </si>
  <si>
    <r>
      <rPr>
        <b/>
        <sz val="6"/>
        <rFont val="Times New Roman"/>
        <family val="1"/>
      </rPr>
      <t>Constiutional Organs</t>
    </r>
  </si>
  <si>
    <r>
      <rPr>
        <sz val="6"/>
        <rFont val="Times New Roman"/>
        <family val="1"/>
      </rPr>
      <t>Parliamentary Secretarial</t>
    </r>
  </si>
  <si>
    <r>
      <rPr>
        <sz val="6"/>
        <rFont val="Times New Roman"/>
        <family val="1"/>
      </rPr>
      <t>Supreme Court</t>
    </r>
  </si>
  <si>
    <r>
      <rPr>
        <sz val="6"/>
        <rFont val="Times New Roman"/>
        <family val="1"/>
      </rPr>
      <t>Commission for Prevention of Misuse Auth</t>
    </r>
  </si>
  <si>
    <r>
      <rPr>
        <sz val="6"/>
        <rFont val="Times New Roman"/>
        <family val="1"/>
      </rPr>
      <t>Auditor General Office</t>
    </r>
  </si>
  <si>
    <r>
      <rPr>
        <sz val="6"/>
        <rFont val="Times New Roman"/>
        <family val="1"/>
      </rPr>
      <t>Public Service Commission</t>
    </r>
  </si>
  <si>
    <r>
      <rPr>
        <sz val="6"/>
        <rFont val="Times New Roman"/>
        <family val="1"/>
      </rPr>
      <t>Election Commission</t>
    </r>
  </si>
  <si>
    <r>
      <rPr>
        <sz val="6"/>
        <rFont val="Times New Roman"/>
        <family val="1"/>
      </rPr>
      <t>Attorney General Office</t>
    </r>
  </si>
  <si>
    <r>
      <rPr>
        <sz val="6"/>
        <rFont val="Times New Roman"/>
        <family val="1"/>
      </rPr>
      <t>Judiciary  Council</t>
    </r>
  </si>
  <si>
    <r>
      <rPr>
        <sz val="6"/>
        <rFont val="Times New Roman"/>
        <family val="1"/>
      </rPr>
      <t>Human Rights</t>
    </r>
  </si>
  <si>
    <r>
      <rPr>
        <b/>
        <sz val="6"/>
        <rFont val="Times New Roman"/>
        <family val="1"/>
      </rPr>
      <t>General Administration</t>
    </r>
  </si>
  <si>
    <r>
      <rPr>
        <sz val="6"/>
        <rFont val="Times New Roman"/>
        <family val="1"/>
      </rPr>
      <t>Council of Ministers</t>
    </r>
  </si>
  <si>
    <r>
      <rPr>
        <sz val="6"/>
        <rFont val="Times New Roman"/>
        <family val="1"/>
      </rPr>
      <t>HMG Secretariat</t>
    </r>
  </si>
  <si>
    <r>
      <rPr>
        <sz val="6"/>
        <rFont val="Times New Roman"/>
        <family val="1"/>
      </rPr>
      <t>District Administration</t>
    </r>
  </si>
  <si>
    <r>
      <rPr>
        <sz val="6"/>
        <rFont val="Times New Roman"/>
        <family val="1"/>
      </rPr>
      <t>Police</t>
    </r>
  </si>
  <si>
    <r>
      <rPr>
        <sz val="6"/>
        <rFont val="Times New Roman"/>
        <family val="1"/>
      </rPr>
      <t>Jail</t>
    </r>
  </si>
  <si>
    <r>
      <rPr>
        <sz val="6"/>
        <rFont val="Times New Roman"/>
        <family val="1"/>
      </rPr>
      <t>Miscellaneous</t>
    </r>
  </si>
  <si>
    <r>
      <rPr>
        <sz val="6"/>
        <rFont val="Times New Roman"/>
        <family val="1"/>
      </rPr>
      <t>Administration Reform</t>
    </r>
  </si>
  <si>
    <r>
      <rPr>
        <b/>
        <sz val="6"/>
        <rFont val="Times New Roman"/>
        <family val="1"/>
      </rPr>
      <t>Revenue Administration</t>
    </r>
  </si>
  <si>
    <r>
      <rPr>
        <sz val="6"/>
        <rFont val="Times New Roman"/>
        <family val="1"/>
      </rPr>
      <t>Land Revenue</t>
    </r>
  </si>
  <si>
    <r>
      <rPr>
        <sz val="6"/>
        <rFont val="Times New Roman"/>
        <family val="1"/>
      </rPr>
      <t>Customs</t>
    </r>
  </si>
  <si>
    <r>
      <rPr>
        <sz val="6"/>
        <rFont val="Times New Roman"/>
        <family val="1"/>
      </rPr>
      <t>Internal Revenue#</t>
    </r>
  </si>
  <si>
    <r>
      <rPr>
        <sz val="6"/>
        <rFont val="Times New Roman"/>
        <family val="1"/>
      </rPr>
      <t>Revenue Tribunal</t>
    </r>
  </si>
  <si>
    <r>
      <rPr>
        <sz val="6"/>
        <rFont val="Times New Roman"/>
        <family val="1"/>
      </rPr>
      <t>Revenue Investigation</t>
    </r>
  </si>
  <si>
    <r>
      <rPr>
        <sz val="6"/>
        <rFont val="Times New Roman"/>
        <family val="1"/>
      </rPr>
      <t>Revenue Administration Training</t>
    </r>
  </si>
  <si>
    <r>
      <rPr>
        <sz val="6"/>
        <rFont val="Times New Roman"/>
        <family val="1"/>
      </rPr>
      <t>Others</t>
    </r>
  </si>
  <si>
    <r>
      <rPr>
        <b/>
        <sz val="6"/>
        <rFont val="Times New Roman"/>
        <family val="1"/>
      </rPr>
      <t>Economic Adm. &amp; Planning</t>
    </r>
  </si>
  <si>
    <r>
      <rPr>
        <sz val="6"/>
        <rFont val="Times New Roman"/>
        <family val="1"/>
      </rPr>
      <t>Planning</t>
    </r>
  </si>
  <si>
    <r>
      <rPr>
        <sz val="6"/>
        <rFont val="Times New Roman"/>
        <family val="1"/>
      </rPr>
      <t>Statistics</t>
    </r>
  </si>
  <si>
    <r>
      <rPr>
        <sz val="6"/>
        <rFont val="Times New Roman"/>
        <family val="1"/>
      </rPr>
      <t>Comptroller General's Office</t>
    </r>
  </si>
  <si>
    <r>
      <rPr>
        <b/>
        <sz val="6"/>
        <rFont val="Times New Roman"/>
        <family val="1"/>
      </rPr>
      <t>Judiclal Administration</t>
    </r>
  </si>
  <si>
    <r>
      <rPr>
        <sz val="6"/>
        <rFont val="Times New Roman"/>
        <family val="1"/>
      </rPr>
      <t>Court</t>
    </r>
  </si>
  <si>
    <r>
      <rPr>
        <b/>
        <sz val="6"/>
        <rFont val="Times New Roman"/>
        <family val="1"/>
      </rPr>
      <t>Foreign Services</t>
    </r>
  </si>
  <si>
    <r>
      <rPr>
        <sz val="6"/>
        <rFont val="Times New Roman"/>
        <family val="1"/>
      </rPr>
      <t>Foreign Services</t>
    </r>
  </si>
  <si>
    <r>
      <rPr>
        <b/>
        <sz val="6"/>
        <rFont val="Times New Roman"/>
        <family val="1"/>
      </rPr>
      <t>Defence</t>
    </r>
  </si>
  <si>
    <r>
      <rPr>
        <sz val="6"/>
        <rFont val="Times New Roman"/>
        <family val="1"/>
      </rPr>
      <t>Defence</t>
    </r>
  </si>
  <si>
    <r>
      <rPr>
        <b/>
        <sz val="6"/>
        <rFont val="Times New Roman"/>
        <family val="1"/>
      </rPr>
      <t>Social Services</t>
    </r>
  </si>
  <si>
    <r>
      <rPr>
        <sz val="6"/>
        <rFont val="Times New Roman"/>
        <family val="1"/>
      </rPr>
      <t>Education</t>
    </r>
  </si>
  <si>
    <r>
      <rPr>
        <sz val="6"/>
        <rFont val="Times New Roman"/>
        <family val="1"/>
      </rPr>
      <t>Health</t>
    </r>
  </si>
  <si>
    <r>
      <rPr>
        <sz val="6"/>
        <rFont val="Times New Roman"/>
        <family val="1"/>
      </rPr>
      <t>Drinking Water</t>
    </r>
  </si>
  <si>
    <r>
      <rPr>
        <sz val="6"/>
        <rFont val="Times New Roman"/>
        <family val="1"/>
      </rPr>
      <t>Local Development</t>
    </r>
  </si>
  <si>
    <r>
      <rPr>
        <sz val="6"/>
        <rFont val="Times New Roman"/>
        <family val="1"/>
      </rPr>
      <t>Other Social Services</t>
    </r>
  </si>
  <si>
    <r>
      <rPr>
        <b/>
        <sz val="6"/>
        <rFont val="Times New Roman"/>
        <family val="1"/>
      </rPr>
      <t>Economic Services</t>
    </r>
  </si>
  <si>
    <r>
      <rPr>
        <sz val="6"/>
        <rFont val="Times New Roman"/>
        <family val="1"/>
      </rPr>
      <t>Agriculture</t>
    </r>
  </si>
  <si>
    <r>
      <rPr>
        <sz val="6"/>
        <rFont val="Times New Roman"/>
        <family val="1"/>
      </rPr>
      <t>Irrigation</t>
    </r>
  </si>
  <si>
    <r>
      <rPr>
        <sz val="6"/>
        <rFont val="Times New Roman"/>
        <family val="1"/>
      </rPr>
      <t>Land Reform</t>
    </r>
  </si>
  <si>
    <r>
      <rPr>
        <sz val="6"/>
        <rFont val="Times New Roman"/>
        <family val="1"/>
      </rPr>
      <t>Survey</t>
    </r>
  </si>
  <si>
    <r>
      <rPr>
        <sz val="6"/>
        <rFont val="Times New Roman"/>
        <family val="1"/>
      </rPr>
      <t>Forest</t>
    </r>
  </si>
  <si>
    <r>
      <rPr>
        <sz val="6"/>
        <rFont val="Times New Roman"/>
        <family val="1"/>
      </rPr>
      <t>Industry &amp;Mining</t>
    </r>
  </si>
  <si>
    <r>
      <rPr>
        <sz val="6"/>
        <rFont val="Times New Roman"/>
        <family val="1"/>
      </rPr>
      <t>Communication</t>
    </r>
  </si>
  <si>
    <r>
      <rPr>
        <sz val="6"/>
        <rFont val="Times New Roman"/>
        <family val="1"/>
      </rPr>
      <t>Transportation</t>
    </r>
  </si>
  <si>
    <r>
      <rPr>
        <sz val="6"/>
        <rFont val="Times New Roman"/>
        <family val="1"/>
      </rPr>
      <t>Electricity</t>
    </r>
  </si>
  <si>
    <r>
      <rPr>
        <sz val="6"/>
        <rFont val="Times New Roman"/>
        <family val="1"/>
      </rPr>
      <t>Other Economic Services</t>
    </r>
  </si>
  <si>
    <r>
      <rPr>
        <b/>
        <sz val="6"/>
        <rFont val="Times New Roman"/>
        <family val="1"/>
      </rPr>
      <t>Loan Repayment &amp; Interest</t>
    </r>
  </si>
  <si>
    <r>
      <rPr>
        <sz val="6"/>
        <rFont val="Times New Roman"/>
        <family val="1"/>
      </rPr>
      <t>Payment of Principal</t>
    </r>
  </si>
  <si>
    <r>
      <rPr>
        <b/>
        <sz val="6"/>
        <rFont val="Times New Roman"/>
        <family val="1"/>
      </rPr>
      <t>Miscellaneous</t>
    </r>
  </si>
  <si>
    <r>
      <rPr>
        <sz val="6"/>
        <rFont val="Times New Roman"/>
        <family val="1"/>
      </rPr>
      <t>Travelling Exp. of Dignitaries and</t>
    </r>
  </si>
  <si>
    <r>
      <rPr>
        <sz val="6"/>
        <rFont val="Times New Roman"/>
        <family val="1"/>
      </rPr>
      <t>Government Delegation</t>
    </r>
  </si>
  <si>
    <r>
      <rPr>
        <sz val="6"/>
        <rFont val="Times New Roman"/>
        <family val="1"/>
      </rPr>
      <t>Pension, Allowances &amp; Gratulity</t>
    </r>
  </si>
  <si>
    <r>
      <rPr>
        <sz val="6"/>
        <rFont val="Times New Roman"/>
        <family val="1"/>
      </rPr>
      <t>Hospitality</t>
    </r>
  </si>
  <si>
    <r>
      <rPr>
        <sz val="6"/>
        <rFont val="Times New Roman"/>
        <family val="1"/>
      </rPr>
      <t>Emergency Help, Donation &amp; Prizes</t>
    </r>
  </si>
  <si>
    <r>
      <rPr>
        <sz val="6"/>
        <rFont val="Times New Roman"/>
        <family val="1"/>
      </rPr>
      <t>Compensation</t>
    </r>
  </si>
  <si>
    <r>
      <rPr>
        <sz val="6"/>
        <rFont val="Times New Roman"/>
        <family val="1"/>
      </rPr>
      <t>Contingency</t>
    </r>
  </si>
  <si>
    <r>
      <rPr>
        <b/>
        <sz val="6"/>
        <rFont val="Times New Roman"/>
        <family val="1"/>
      </rPr>
      <t>Total</t>
    </r>
  </si>
  <si>
    <r>
      <rPr>
        <sz val="7.5"/>
        <rFont val="Times New Roman"/>
        <family val="1"/>
      </rPr>
      <t>2006/07</t>
    </r>
  </si>
  <si>
    <r>
      <rPr>
        <sz val="7.5"/>
        <rFont val="Times New Roman"/>
        <family val="1"/>
      </rPr>
      <t>2007/08</t>
    </r>
  </si>
  <si>
    <r>
      <rPr>
        <sz val="7.5"/>
        <rFont val="Times New Roman"/>
        <family val="1"/>
      </rPr>
      <t>2008/09</t>
    </r>
  </si>
  <si>
    <r>
      <rPr>
        <sz val="7.5"/>
        <rFont val="Times New Roman"/>
        <family val="1"/>
      </rPr>
      <t>2009/10</t>
    </r>
  </si>
  <si>
    <r>
      <rPr>
        <sz val="7.5"/>
        <rFont val="Times New Roman"/>
        <family val="1"/>
      </rPr>
      <t>2010/11</t>
    </r>
  </si>
  <si>
    <r>
      <rPr>
        <sz val="7.5"/>
        <rFont val="Times New Roman"/>
        <family val="1"/>
      </rPr>
      <t>S.No.</t>
    </r>
  </si>
  <si>
    <r>
      <rPr>
        <b/>
        <sz val="10.5"/>
        <rFont val="Times New Roman"/>
        <family val="1"/>
      </rPr>
      <t>Fiscal Year</t>
    </r>
  </si>
  <si>
    <r>
      <rPr>
        <sz val="7.5"/>
        <rFont val="Times New Roman"/>
        <family val="1"/>
      </rPr>
      <t>President</t>
    </r>
  </si>
  <si>
    <r>
      <rPr>
        <sz val="7.5"/>
        <rFont val="Times New Roman"/>
        <family val="1"/>
      </rPr>
      <t>Voice President</t>
    </r>
  </si>
  <si>
    <r>
      <rPr>
        <sz val="7.5"/>
        <rFont val="Times New Roman"/>
        <family val="1"/>
      </rPr>
      <t>Commission for Prevention of Misuse Authority</t>
    </r>
  </si>
  <si>
    <r>
      <rPr>
        <sz val="7.5"/>
        <rFont val="Times New Roman"/>
        <family val="1"/>
      </rPr>
      <t>Human Rights</t>
    </r>
  </si>
  <si>
    <r>
      <rPr>
        <sz val="7.5"/>
        <rFont val="Times New Roman"/>
        <family val="1"/>
      </rPr>
      <t>Internal Revenue#</t>
    </r>
  </si>
  <si>
    <r>
      <rPr>
        <sz val="7.5"/>
        <rFont val="Times New Roman"/>
        <family val="1"/>
      </rPr>
      <t>Revenue Investigation</t>
    </r>
  </si>
  <si>
    <r>
      <rPr>
        <sz val="7.5"/>
        <rFont val="Times New Roman"/>
        <family val="1"/>
      </rPr>
      <t>Revenue Administration Training</t>
    </r>
  </si>
  <si>
    <r>
      <rPr>
        <sz val="7.5"/>
        <rFont val="Times New Roman"/>
        <family val="1"/>
      </rPr>
      <t>Industry &amp; Mining</t>
    </r>
  </si>
  <si>
    <r>
      <rPr>
        <sz val="7.5"/>
        <rFont val="Times New Roman"/>
        <family val="1"/>
      </rPr>
      <t>Travelling Exp. of Dignitaries and Government</t>
    </r>
  </si>
  <si>
    <t>Rs. In 10 Million</t>
  </si>
  <si>
    <t>Details</t>
  </si>
  <si>
    <t>Fiscal Year</t>
  </si>
  <si>
    <t>By mid-March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</si>
  <si>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</si>
  <si>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</si>
  <si>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</si>
  <si>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</si>
  <si>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</si>
  <si>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</si>
  <si>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</si>
  <si>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</si>
  <si>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</si>
  <si>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2075/76</t>
  </si>
  <si>
    <t>2020/21</t>
  </si>
  <si>
    <t>01 General public services</t>
  </si>
  <si>
    <t>01.1 Executive and legislative organs, financial, foreign affairs</t>
  </si>
  <si>
    <t>01.2 Foreign economic Assistance</t>
  </si>
  <si>
    <t>01.3 General Services</t>
  </si>
  <si>
    <t>01.4 General Basic Services</t>
  </si>
  <si>
    <t>01.5 General Research and Development Service</t>
  </si>
  <si>
    <t>01.6 General Services-Not Classified Elsewhere</t>
  </si>
  <si>
    <t>01.7 Public Debt Transactions</t>
  </si>
  <si>
    <t>01.8 Transfers of a general nature between various levels of government</t>
  </si>
  <si>
    <t>02 Defence</t>
  </si>
  <si>
    <t>02.1 Military Defence</t>
  </si>
  <si>
    <t>02.2 Civil Security</t>
  </si>
  <si>
    <t>02.5 Defence-not classified elsewhere</t>
  </si>
  <si>
    <t>03 Public Order and Safety</t>
  </si>
  <si>
    <t>03.1 Police Service</t>
  </si>
  <si>
    <t>03.2 Fire- Protection Services</t>
  </si>
  <si>
    <t>03.3 Law Courts</t>
  </si>
  <si>
    <t>03.4 Prisons</t>
  </si>
  <si>
    <t>03.5 Research and Development-Public Order and Safety</t>
  </si>
  <si>
    <t>03.6 Public Order and Security-not classified elsewhere</t>
  </si>
  <si>
    <t>04 Economic Affairs</t>
  </si>
  <si>
    <t>04.1 General Economic, Commercial and Labour Affairs</t>
  </si>
  <si>
    <t>04.2 Agriculture, Forestry, Fishing and Hunting</t>
  </si>
  <si>
    <t>04.3 Fuel and Energy</t>
  </si>
  <si>
    <t>04.4 Mineral, Manufacturing and Constructions</t>
  </si>
  <si>
    <t>04.5 Transport</t>
  </si>
  <si>
    <t>04.6 Communications</t>
  </si>
  <si>
    <t>04.7 Other Industries</t>
  </si>
  <si>
    <t>04.8 Research and Development-Economic Affairs</t>
  </si>
  <si>
    <t>04.9 Economic Affairs- not classified elsewhere</t>
  </si>
  <si>
    <t>05 Environmental Protection</t>
  </si>
  <si>
    <t>05.1 Waste Management</t>
  </si>
  <si>
    <t>05.2 Sewage Management</t>
  </si>
  <si>
    <t>05.3 Pollution Reduction</t>
  </si>
  <si>
    <t>05.4 Bio-diversity and Soil Conservation</t>
  </si>
  <si>
    <t>05.5 Research and Development-Environment Conservations</t>
  </si>
  <si>
    <t>05.6 Environment Protection - Not Classified Elsewhere</t>
  </si>
  <si>
    <t>06Housing and Community Amenties</t>
  </si>
  <si>
    <t>06.1 Housing Development</t>
  </si>
  <si>
    <t>06.2 Community Development</t>
  </si>
  <si>
    <t>06.3 Drinking Water</t>
  </si>
  <si>
    <t>06.5 Research and Development-Housing and Community Amenties</t>
  </si>
  <si>
    <t>06.6 Housing and Community Amenties - Not Classified Elsewhere</t>
  </si>
  <si>
    <t>07 Health</t>
  </si>
  <si>
    <t>07.1 Medical Productions,Appliances and Equipments</t>
  </si>
  <si>
    <t>07.2 Out Patient Service</t>
  </si>
  <si>
    <t>07.3 Hospital Service</t>
  </si>
  <si>
    <t>07.4 Public Health Service</t>
  </si>
  <si>
    <t>07.5 Research Service</t>
  </si>
  <si>
    <t>07.6  Health - Not Classified Elsewhere</t>
  </si>
  <si>
    <t>08 Recreation, Culture and Religion</t>
  </si>
  <si>
    <t>08.1 Recreational and Sport Services</t>
  </si>
  <si>
    <t>08.2 Cultural Services</t>
  </si>
  <si>
    <t>08.3 Broadcasting and Publishing Services</t>
  </si>
  <si>
    <t>08.4 Religious and Other Social Services</t>
  </si>
  <si>
    <t>08.5 Research and Development-Cultural and Religious</t>
  </si>
  <si>
    <t>09 Education</t>
  </si>
  <si>
    <t>09.1 Pre-primary and Primary Education</t>
  </si>
  <si>
    <t>09.2 Secondary Education</t>
  </si>
  <si>
    <t>09.4 Higher Education</t>
  </si>
  <si>
    <t>09.5 Education not classified by Levels (Informal Education)</t>
  </si>
  <si>
    <t>09.6 Subsidiary Services for Education</t>
  </si>
  <si>
    <t>09.7 Education-Research and Development</t>
  </si>
  <si>
    <t>09.8 Education-Not Classified Elsewhere</t>
  </si>
  <si>
    <t>10 Social Security</t>
  </si>
  <si>
    <t>10.4 Senior Citizens</t>
  </si>
  <si>
    <t>10.4 Family and Child Welfare</t>
  </si>
  <si>
    <t>10.5 Unemployed</t>
  </si>
  <si>
    <t>10.7 Social Exclusive</t>
  </si>
  <si>
    <t>10.8 Social Security-Research and Development</t>
  </si>
  <si>
    <t>10.9 Social Security-Not Classified Elsewhere</t>
  </si>
  <si>
    <t>Grand Total</t>
  </si>
  <si>
    <t>Source: Financial Comptroller General Office, 2021</t>
  </si>
  <si>
    <t>2009/10</t>
  </si>
  <si>
    <t>2010/11</t>
  </si>
  <si>
    <t xml:space="preserve">               Rs. in ten million</t>
  </si>
  <si>
    <t>S.N.</t>
  </si>
  <si>
    <t>Particulars</t>
  </si>
  <si>
    <t>General Public Services</t>
  </si>
  <si>
    <t>Executive and legislative organs, financial, fiscal affairs</t>
  </si>
  <si>
    <t>Foreign economic aid</t>
  </si>
  <si>
    <t>General services</t>
  </si>
  <si>
    <t>Basic research</t>
  </si>
  <si>
    <t>R&amp;D General public services</t>
  </si>
  <si>
    <t>General public services n.e.c.</t>
  </si>
  <si>
    <t>Public debt transaction</t>
  </si>
  <si>
    <t>Transfers of a general character between levels of government</t>
  </si>
  <si>
    <t>Defence</t>
  </si>
  <si>
    <t>Military defence</t>
  </si>
  <si>
    <t>Civil defence</t>
  </si>
  <si>
    <t>Foreign military aid</t>
  </si>
  <si>
    <t>R&amp;D Defence</t>
  </si>
  <si>
    <t>Defence n.e.c.</t>
  </si>
  <si>
    <t>Public Order and Sefety</t>
  </si>
  <si>
    <t>Police services</t>
  </si>
  <si>
    <t>Fire-protection services</t>
  </si>
  <si>
    <t>Law courts</t>
  </si>
  <si>
    <t>Prisons</t>
  </si>
  <si>
    <t>R&amp;D Public order and safety</t>
  </si>
  <si>
    <t>Public order and sefety n.e.c.</t>
  </si>
  <si>
    <t>Economic Affiars</t>
  </si>
  <si>
    <t>General economic, commercial and labour affairs</t>
  </si>
  <si>
    <t>Agriculture, forestry, fishing and hunting</t>
  </si>
  <si>
    <t>Fuel and energy</t>
  </si>
  <si>
    <t>Mining, manufacturing and construction</t>
  </si>
  <si>
    <t>Transport</t>
  </si>
  <si>
    <t>Communication</t>
  </si>
  <si>
    <t>Other industries</t>
  </si>
  <si>
    <t>R&amp;D Economic affairs</t>
  </si>
  <si>
    <t>Economic affairs n.e.c.</t>
  </si>
  <si>
    <t>Environmental Protection</t>
  </si>
  <si>
    <t>Waste management</t>
  </si>
  <si>
    <t>Waste water management</t>
  </si>
  <si>
    <t>Pollution abatement</t>
  </si>
  <si>
    <t>Protection of biodiversity and landscape</t>
  </si>
  <si>
    <t>R&amp;D Environmental protection</t>
  </si>
  <si>
    <t>Environmental protection n.e.c.</t>
  </si>
  <si>
    <t>Housing and Community Ammnities</t>
  </si>
  <si>
    <t>Housing development</t>
  </si>
  <si>
    <t>Community development</t>
  </si>
  <si>
    <t>Water supply</t>
  </si>
  <si>
    <t>Street lighting</t>
  </si>
  <si>
    <t>R&amp;D Housing and community amenities</t>
  </si>
  <si>
    <t>Housing and community amenities n.e.c.</t>
  </si>
  <si>
    <t>Health</t>
  </si>
  <si>
    <t>Medical products, appliances and equipment</t>
  </si>
  <si>
    <t>Out-patient services</t>
  </si>
  <si>
    <t>Hospital services</t>
  </si>
  <si>
    <t>Public health services</t>
  </si>
  <si>
    <t>R&amp;D Health</t>
  </si>
  <si>
    <t>Health n.e.c.</t>
  </si>
  <si>
    <t>Recreation, Cultural and Religion</t>
  </si>
  <si>
    <t>Recreational and sporting services</t>
  </si>
  <si>
    <t>Cultural services</t>
  </si>
  <si>
    <t>Broadcasting and publishing services</t>
  </si>
  <si>
    <t>Religious and other community services</t>
  </si>
  <si>
    <t>R&amp;D Recreation, culture and religion</t>
  </si>
  <si>
    <t>Recreation, culture and religion n.e.c.</t>
  </si>
  <si>
    <t>Education</t>
  </si>
  <si>
    <t>Pre-primary and primary education</t>
  </si>
  <si>
    <t>Secondary education</t>
  </si>
  <si>
    <t>Tertiary education</t>
  </si>
  <si>
    <t>Educaiton not definable by level</t>
  </si>
  <si>
    <t>Subsidiary services to education</t>
  </si>
  <si>
    <t>R&amp;D education</t>
  </si>
  <si>
    <t>Educaiton n.e.c.</t>
  </si>
  <si>
    <t>Social Protection</t>
  </si>
  <si>
    <t>Sickness and disability</t>
  </si>
  <si>
    <t>Old age</t>
  </si>
  <si>
    <t>Survivors</t>
  </si>
  <si>
    <t>Family and children</t>
  </si>
  <si>
    <t>Umemployment</t>
  </si>
  <si>
    <t>Housing</t>
  </si>
  <si>
    <t>Social exculsion n.e.c.</t>
  </si>
  <si>
    <t>R&amp;D Social protection</t>
  </si>
  <si>
    <t>Social protection n.e.c.</t>
  </si>
  <si>
    <t>Total</t>
  </si>
  <si>
    <r>
      <rPr>
        <sz val="12"/>
        <color indexed="8"/>
        <rFont val="Times New Roman"/>
        <family val="1"/>
      </rPr>
      <t>*</t>
    </r>
    <r>
      <rPr>
        <sz val="12"/>
        <color indexed="8"/>
        <rFont val="Preeti"/>
      </rPr>
      <t xml:space="preserve"> </t>
    </r>
    <r>
      <rPr>
        <sz val="12"/>
        <color indexed="8"/>
        <rFont val="Times New Roman"/>
        <family val="1"/>
      </rPr>
      <t>Estimated</t>
    </r>
  </si>
  <si>
    <t xml:space="preserve">Note: Government of Nepal has started to record its revenue and expenses using Government Financial Statistic </t>
  </si>
  <si>
    <r>
      <t xml:space="preserve">       </t>
    </r>
    <r>
      <rPr>
        <sz val="12"/>
        <rFont val="Times New Roman"/>
        <family val="1"/>
      </rPr>
      <t xml:space="preserve"> (GFS) 2001 since the fiscal year 2011/12. The Data of previous Fiscal Years may therefore differ</t>
    </r>
  </si>
  <si>
    <t>Source: Financial Comptroller General Office</t>
  </si>
  <si>
    <r>
      <rPr>
        <sz val="7"/>
        <rFont val="Times New Roman"/>
        <family val="1"/>
      </rPr>
      <t>Rs. in ten million</t>
    </r>
  </si>
  <si>
    <r>
      <rPr>
        <sz val="7"/>
        <rFont val="Times New Roman"/>
        <family val="1"/>
      </rPr>
      <t>Heading</t>
    </r>
  </si>
  <si>
    <r>
      <rPr>
        <sz val="7"/>
        <rFont val="Times New Roman"/>
        <family val="1"/>
      </rPr>
      <t>Fiscal Year</t>
    </r>
  </si>
  <si>
    <r>
      <rPr>
        <sz val="7"/>
        <rFont val="Times New Roman"/>
        <family val="1"/>
      </rPr>
      <t>1974/75</t>
    </r>
  </si>
  <si>
    <r>
      <rPr>
        <sz val="7"/>
        <rFont val="Times New Roman"/>
        <family val="1"/>
      </rPr>
      <t>1975/76</t>
    </r>
  </si>
  <si>
    <r>
      <rPr>
        <sz val="7"/>
        <rFont val="Times New Roman"/>
        <family val="1"/>
      </rPr>
      <t>1976/77</t>
    </r>
  </si>
  <si>
    <r>
      <rPr>
        <sz val="7"/>
        <rFont val="Times New Roman"/>
        <family val="1"/>
      </rPr>
      <t>1977/78</t>
    </r>
  </si>
  <si>
    <r>
      <rPr>
        <sz val="7"/>
        <rFont val="Times New Roman"/>
        <family val="1"/>
      </rPr>
      <t>1978/79</t>
    </r>
  </si>
  <si>
    <r>
      <rPr>
        <sz val="7"/>
        <rFont val="Times New Roman"/>
        <family val="1"/>
      </rPr>
      <t>1979/80</t>
    </r>
  </si>
  <si>
    <r>
      <rPr>
        <sz val="7"/>
        <rFont val="Times New Roman"/>
        <family val="1"/>
      </rPr>
      <t>1980/81</t>
    </r>
  </si>
  <si>
    <r>
      <rPr>
        <sz val="7"/>
        <rFont val="Times New Roman"/>
        <family val="1"/>
      </rPr>
      <t>1981/82</t>
    </r>
  </si>
  <si>
    <r>
      <rPr>
        <sz val="7"/>
        <rFont val="Times New Roman"/>
        <family val="1"/>
      </rPr>
      <t>1982/83</t>
    </r>
  </si>
  <si>
    <r>
      <rPr>
        <sz val="7"/>
        <rFont val="Times New Roman"/>
        <family val="1"/>
      </rPr>
      <t>1983/84</t>
    </r>
  </si>
  <si>
    <r>
      <rPr>
        <sz val="7"/>
        <rFont val="Times New Roman"/>
        <family val="1"/>
      </rPr>
      <t>1984/85</t>
    </r>
  </si>
  <si>
    <r>
      <rPr>
        <sz val="7"/>
        <rFont val="Times New Roman"/>
        <family val="1"/>
      </rPr>
      <t>1986/86</t>
    </r>
  </si>
  <si>
    <r>
      <rPr>
        <sz val="7"/>
        <rFont val="Times New Roman"/>
        <family val="1"/>
      </rPr>
      <t>1986/87</t>
    </r>
  </si>
  <si>
    <r>
      <rPr>
        <b/>
        <sz val="7"/>
        <rFont val="Times New Roman"/>
        <family val="1"/>
      </rPr>
      <t>General Administration</t>
    </r>
  </si>
  <si>
    <r>
      <rPr>
        <sz val="7"/>
        <rFont val="Times New Roman"/>
        <family val="1"/>
      </rPr>
      <t>Administration Reform</t>
    </r>
  </si>
  <si>
    <r>
      <rPr>
        <b/>
        <sz val="7"/>
        <rFont val="Times New Roman"/>
        <family val="1"/>
      </rPr>
      <t>Economic Administ. &amp; Planning</t>
    </r>
  </si>
  <si>
    <r>
      <rPr>
        <sz val="7"/>
        <rFont val="Times New Roman"/>
        <family val="1"/>
      </rPr>
      <t>Planning</t>
    </r>
  </si>
  <si>
    <r>
      <rPr>
        <sz val="7"/>
        <rFont val="Times New Roman"/>
        <family val="1"/>
      </rPr>
      <t>Statistics</t>
    </r>
  </si>
  <si>
    <r>
      <rPr>
        <b/>
        <sz val="7"/>
        <rFont val="Times New Roman"/>
        <family val="1"/>
      </rPr>
      <t>Social Services</t>
    </r>
  </si>
  <si>
    <r>
      <rPr>
        <sz val="7"/>
        <rFont val="Times New Roman"/>
        <family val="1"/>
      </rPr>
      <t>Education</t>
    </r>
  </si>
  <si>
    <r>
      <rPr>
        <sz val="7"/>
        <rFont val="Times New Roman"/>
        <family val="1"/>
      </rPr>
      <t>Health</t>
    </r>
  </si>
  <si>
    <r>
      <rPr>
        <sz val="7"/>
        <rFont val="Times New Roman"/>
        <family val="1"/>
      </rPr>
      <t>Drinking Water</t>
    </r>
  </si>
  <si>
    <r>
      <rPr>
        <sz val="7"/>
        <rFont val="Times New Roman"/>
        <family val="1"/>
      </rPr>
      <t>Local Development</t>
    </r>
  </si>
  <si>
    <r>
      <rPr>
        <sz val="7"/>
        <rFont val="Times New Roman"/>
        <family val="1"/>
      </rPr>
      <t>Other Social Services</t>
    </r>
  </si>
  <si>
    <r>
      <rPr>
        <b/>
        <sz val="7"/>
        <rFont val="Times New Roman"/>
        <family val="1"/>
      </rPr>
      <t>Economic Services</t>
    </r>
  </si>
  <si>
    <r>
      <rPr>
        <sz val="7"/>
        <rFont val="Times New Roman"/>
        <family val="1"/>
      </rPr>
      <t>Agriculture</t>
    </r>
  </si>
  <si>
    <r>
      <rPr>
        <sz val="7"/>
        <rFont val="Times New Roman"/>
        <family val="1"/>
      </rPr>
      <t>Irrigation</t>
    </r>
  </si>
  <si>
    <r>
      <rPr>
        <sz val="7"/>
        <rFont val="Times New Roman"/>
        <family val="1"/>
      </rPr>
      <t>Land Reform</t>
    </r>
  </si>
  <si>
    <r>
      <rPr>
        <sz val="7"/>
        <rFont val="Times New Roman"/>
        <family val="1"/>
      </rPr>
      <t>Survey</t>
    </r>
  </si>
  <si>
    <r>
      <rPr>
        <sz val="7"/>
        <rFont val="Times New Roman"/>
        <family val="1"/>
      </rPr>
      <t>Forestry</t>
    </r>
  </si>
  <si>
    <r>
      <rPr>
        <sz val="7"/>
        <rFont val="Times New Roman"/>
        <family val="1"/>
      </rPr>
      <t>Industry &amp; Mining</t>
    </r>
  </si>
  <si>
    <r>
      <rPr>
        <b/>
        <sz val="7"/>
        <rFont val="Times New Roman"/>
        <family val="1"/>
      </rPr>
      <t>Communication</t>
    </r>
  </si>
  <si>
    <r>
      <rPr>
        <sz val="7"/>
        <rFont val="Times New Roman"/>
        <family val="1"/>
      </rPr>
      <t>(a) Post Office</t>
    </r>
  </si>
  <si>
    <r>
      <rPr>
        <sz val="7"/>
        <rFont val="Times New Roman"/>
        <family val="1"/>
      </rPr>
      <t>(b)Telecommunication</t>
    </r>
  </si>
  <si>
    <r>
      <rPr>
        <b/>
        <sz val="7"/>
        <rFont val="Times New Roman"/>
        <family val="1"/>
      </rPr>
      <t>Transportation</t>
    </r>
  </si>
  <si>
    <r>
      <rPr>
        <sz val="7"/>
        <rFont val="Times New Roman"/>
        <family val="1"/>
      </rPr>
      <t>(a) Roads</t>
    </r>
  </si>
  <si>
    <r>
      <rPr>
        <sz val="7"/>
        <rFont val="Times New Roman"/>
        <family val="1"/>
      </rPr>
      <t>(b) Bridges</t>
    </r>
  </si>
  <si>
    <r>
      <rPr>
        <sz val="7"/>
        <rFont val="Times New Roman"/>
        <family val="1"/>
      </rPr>
      <t>(c) Aviation</t>
    </r>
  </si>
  <si>
    <r>
      <rPr>
        <sz val="7"/>
        <rFont val="Times New Roman"/>
        <family val="1"/>
      </rPr>
      <t>(d) Others</t>
    </r>
  </si>
  <si>
    <r>
      <rPr>
        <sz val="7"/>
        <rFont val="Times New Roman"/>
        <family val="1"/>
      </rPr>
      <t>-</t>
    </r>
  </si>
  <si>
    <r>
      <rPr>
        <b/>
        <sz val="7"/>
        <rFont val="Times New Roman"/>
        <family val="1"/>
      </rPr>
      <t>Electricity</t>
    </r>
  </si>
  <si>
    <r>
      <rPr>
        <b/>
        <sz val="7"/>
        <rFont val="Times New Roman"/>
        <family val="1"/>
      </rPr>
      <t>Other Economic Services</t>
    </r>
  </si>
  <si>
    <r>
      <rPr>
        <sz val="7"/>
        <rFont val="Times New Roman"/>
        <family val="1"/>
      </rPr>
      <t>(a) Commerce</t>
    </r>
  </si>
  <si>
    <r>
      <rPr>
        <sz val="7"/>
        <rFont val="Times New Roman"/>
        <family val="1"/>
      </rPr>
      <t>(b) Labour</t>
    </r>
  </si>
  <si>
    <r>
      <rPr>
        <sz val="7"/>
        <rFont val="Times New Roman"/>
        <family val="1"/>
      </rPr>
      <t>(c) Tourism</t>
    </r>
  </si>
  <si>
    <r>
      <rPr>
        <sz val="7"/>
        <rFont val="Times New Roman"/>
        <family val="1"/>
      </rPr>
      <t>(d) Metereology &amp; Hydrology</t>
    </r>
  </si>
  <si>
    <r>
      <rPr>
        <sz val="7"/>
        <rFont val="Times New Roman"/>
        <family val="1"/>
      </rPr>
      <t>(e) Supply and  Others</t>
    </r>
  </si>
  <si>
    <r>
      <rPr>
        <b/>
        <sz val="7"/>
        <rFont val="Times New Roman"/>
        <family val="1"/>
      </rPr>
      <t>Miscellaneous</t>
    </r>
  </si>
  <si>
    <r>
      <rPr>
        <sz val="7"/>
        <rFont val="Times New Roman"/>
        <family val="1"/>
      </rPr>
      <t>Miscellaneous</t>
    </r>
  </si>
  <si>
    <r>
      <rPr>
        <sz val="7"/>
        <rFont val="Times New Roman"/>
        <family val="1"/>
      </rPr>
      <t>Contingency</t>
    </r>
  </si>
  <si>
    <r>
      <rPr>
        <b/>
        <sz val="7"/>
        <rFont val="Times New Roman"/>
        <family val="1"/>
      </rPr>
      <t>Total</t>
    </r>
  </si>
  <si>
    <r>
      <rPr>
        <sz val="7"/>
        <rFont val="Times New Roman"/>
        <family val="1"/>
      </rPr>
      <t>1987/88</t>
    </r>
  </si>
  <si>
    <r>
      <rPr>
        <sz val="7"/>
        <rFont val="Times New Roman"/>
        <family val="1"/>
      </rPr>
      <t>1988/89</t>
    </r>
  </si>
  <si>
    <r>
      <rPr>
        <sz val="7"/>
        <rFont val="Times New Roman"/>
        <family val="1"/>
      </rPr>
      <t>1989/90</t>
    </r>
  </si>
  <si>
    <r>
      <rPr>
        <sz val="7"/>
        <rFont val="Times New Roman"/>
        <family val="1"/>
      </rPr>
      <t>1990/91</t>
    </r>
  </si>
  <si>
    <r>
      <rPr>
        <sz val="7"/>
        <rFont val="Times New Roman"/>
        <family val="1"/>
      </rPr>
      <t>1991/92</t>
    </r>
  </si>
  <si>
    <r>
      <rPr>
        <sz val="7"/>
        <rFont val="Times New Roman"/>
        <family val="1"/>
      </rPr>
      <t>1992/93</t>
    </r>
  </si>
  <si>
    <r>
      <rPr>
        <sz val="7"/>
        <rFont val="Times New Roman"/>
        <family val="1"/>
      </rPr>
      <t>1993/94</t>
    </r>
  </si>
  <si>
    <r>
      <rPr>
        <sz val="7"/>
        <rFont val="Times New Roman"/>
        <family val="1"/>
      </rPr>
      <t>1994/95</t>
    </r>
  </si>
  <si>
    <r>
      <rPr>
        <sz val="7"/>
        <rFont val="Times New Roman"/>
        <family val="1"/>
      </rPr>
      <t>1995/96</t>
    </r>
  </si>
  <si>
    <r>
      <rPr>
        <sz val="7"/>
        <rFont val="Times New Roman"/>
        <family val="1"/>
      </rPr>
      <t>1996/97</t>
    </r>
  </si>
  <si>
    <r>
      <rPr>
        <sz val="7"/>
        <rFont val="Times New Roman"/>
        <family val="1"/>
      </rPr>
      <t>1997/98</t>
    </r>
  </si>
  <si>
    <r>
      <rPr>
        <sz val="7"/>
        <rFont val="Times New Roman"/>
        <family val="1"/>
      </rPr>
      <t>1998/99</t>
    </r>
  </si>
  <si>
    <r>
      <rPr>
        <sz val="7"/>
        <rFont val="Times New Roman"/>
        <family val="1"/>
      </rPr>
      <t>1999/00</t>
    </r>
  </si>
  <si>
    <r>
      <rPr>
        <sz val="7"/>
        <rFont val="Times New Roman"/>
        <family val="1"/>
      </rPr>
      <t>2000/01</t>
    </r>
  </si>
  <si>
    <r>
      <rPr>
        <sz val="7"/>
        <rFont val="Times New Roman"/>
        <family val="1"/>
      </rPr>
      <t>2001/02</t>
    </r>
  </si>
  <si>
    <r>
      <rPr>
        <b/>
        <sz val="7"/>
        <rFont val="Times New Roman"/>
        <family val="1"/>
      </rPr>
      <t>Constitutional Organgs</t>
    </r>
  </si>
  <si>
    <r>
      <rPr>
        <sz val="7"/>
        <rFont val="Times New Roman"/>
        <family val="1"/>
      </rPr>
      <t>Commission for Abuse of Authority</t>
    </r>
  </si>
  <si>
    <r>
      <rPr>
        <sz val="7"/>
        <rFont val="Times New Roman"/>
        <family val="1"/>
      </rPr>
      <t>Auditor General Office</t>
    </r>
  </si>
  <si>
    <r>
      <rPr>
        <sz val="7"/>
        <rFont val="Times New Roman"/>
        <family val="1"/>
      </rPr>
      <t>Public Service Commission</t>
    </r>
  </si>
  <si>
    <r>
      <rPr>
        <sz val="7"/>
        <rFont val="Times New Roman"/>
        <family val="1"/>
      </rPr>
      <t>Office of Attorney General</t>
    </r>
  </si>
  <si>
    <r>
      <rPr>
        <sz val="7"/>
        <rFont val="Times New Roman"/>
        <family val="1"/>
      </rPr>
      <t>Cont..</t>
    </r>
  </si>
  <si>
    <t xml:space="preserve"> Capital Expenditure</t>
  </si>
  <si>
    <r>
      <rPr>
        <b/>
        <sz val="9.5"/>
        <rFont val="Times New Roman"/>
        <family val="1"/>
      </rPr>
      <t>Fiscal Year</t>
    </r>
  </si>
  <si>
    <r>
      <rPr>
        <sz val="7"/>
        <rFont val="Times New Roman"/>
        <family val="1"/>
      </rPr>
      <t>2002/03</t>
    </r>
  </si>
  <si>
    <r>
      <rPr>
        <sz val="7"/>
        <rFont val="Times New Roman"/>
        <family val="1"/>
      </rPr>
      <t>2003/04</t>
    </r>
  </si>
  <si>
    <r>
      <rPr>
        <sz val="7"/>
        <rFont val="Times New Roman"/>
        <family val="1"/>
      </rPr>
      <t>2004/05</t>
    </r>
  </si>
  <si>
    <r>
      <rPr>
        <sz val="7"/>
        <rFont val="Times New Roman"/>
        <family val="1"/>
      </rPr>
      <t>2005/06</t>
    </r>
  </si>
  <si>
    <r>
      <rPr>
        <sz val="7"/>
        <rFont val="Times New Roman"/>
        <family val="1"/>
      </rPr>
      <t>2006/07</t>
    </r>
  </si>
  <si>
    <r>
      <rPr>
        <sz val="7"/>
        <rFont val="Times New Roman"/>
        <family val="1"/>
      </rPr>
      <t>2007/08</t>
    </r>
  </si>
  <si>
    <r>
      <rPr>
        <sz val="7"/>
        <rFont val="Times New Roman"/>
        <family val="1"/>
      </rPr>
      <t>2008/09</t>
    </r>
  </si>
  <si>
    <r>
      <rPr>
        <sz val="7"/>
        <rFont val="Times New Roman"/>
        <family val="1"/>
      </rPr>
      <t>2009/10</t>
    </r>
  </si>
  <si>
    <r>
      <rPr>
        <sz val="7"/>
        <rFont val="Times New Roman"/>
        <family val="1"/>
      </rPr>
      <t>2010/11</t>
    </r>
  </si>
  <si>
    <r>
      <rPr>
        <b/>
        <sz val="7"/>
        <rFont val="Times New Roman"/>
        <family val="1"/>
      </rPr>
      <t>Foreign Services</t>
    </r>
  </si>
  <si>
    <r>
      <rPr>
        <sz val="7"/>
        <rFont val="Times New Roman"/>
        <family val="1"/>
      </rPr>
      <t>Foreign Services</t>
    </r>
  </si>
  <si>
    <r>
      <rPr>
        <b/>
        <sz val="7"/>
        <rFont val="Times New Roman"/>
        <family val="1"/>
      </rPr>
      <t>Defence</t>
    </r>
  </si>
  <si>
    <r>
      <rPr>
        <sz val="7"/>
        <rFont val="Times New Roman"/>
        <family val="1"/>
      </rPr>
      <t>Defence</t>
    </r>
  </si>
  <si>
    <r>
      <rPr>
        <sz val="7"/>
        <rFont val="Times New Roman"/>
        <family val="1"/>
      </rPr>
      <t>Forest</t>
    </r>
  </si>
  <si>
    <r>
      <rPr>
        <sz val="7"/>
        <rFont val="Times New Roman"/>
        <family val="1"/>
      </rPr>
      <t>Industry &amp;Mining</t>
    </r>
  </si>
  <si>
    <r>
      <rPr>
        <sz val="7"/>
        <rFont val="Times New Roman"/>
        <family val="1"/>
      </rPr>
      <t>Communication</t>
    </r>
  </si>
  <si>
    <r>
      <rPr>
        <sz val="7"/>
        <rFont val="Times New Roman"/>
        <family val="1"/>
      </rPr>
      <t>Transportation</t>
    </r>
  </si>
  <si>
    <r>
      <rPr>
        <sz val="7"/>
        <rFont val="Times New Roman"/>
        <family val="1"/>
      </rPr>
      <t>Electricity</t>
    </r>
  </si>
  <si>
    <r>
      <rPr>
        <sz val="7"/>
        <rFont val="Times New Roman"/>
        <family val="1"/>
      </rPr>
      <t>Other Economic Services</t>
    </r>
  </si>
  <si>
    <r>
      <rPr>
        <b/>
        <sz val="7"/>
        <rFont val="Times New Roman"/>
        <family val="1"/>
      </rPr>
      <t>Loan Repayment &amp; Interest</t>
    </r>
  </si>
  <si>
    <r>
      <rPr>
        <sz val="7"/>
        <rFont val="Times New Roman"/>
        <family val="1"/>
      </rPr>
      <t>Payment of Principal</t>
    </r>
  </si>
  <si>
    <r>
      <rPr>
        <sz val="7"/>
        <rFont val="Times New Roman"/>
        <family val="1"/>
      </rPr>
      <t>Pension, Allowances &amp; Gratulity</t>
    </r>
  </si>
  <si>
    <r>
      <rPr>
        <sz val="7"/>
        <rFont val="Times New Roman"/>
        <family val="1"/>
      </rPr>
      <t>Compensation</t>
    </r>
  </si>
  <si>
    <r>
      <rPr>
        <sz val="7"/>
        <rFont val="Times New Roman"/>
        <family val="1"/>
      </rPr>
      <t xml:space="preserve"># Inland Revenue Includes the expenses of VAT, Excise and Income Tax
</t>
    </r>
    <r>
      <rPr>
        <sz val="7"/>
        <rFont val="Times New Roman"/>
        <family val="1"/>
      </rPr>
      <t>Source: Financial Comptroller  General Office</t>
    </r>
  </si>
  <si>
    <t>Rs. in ten million</t>
  </si>
  <si>
    <t>01.6 General Services</t>
  </si>
  <si>
    <t>09.7 Education Development Programs</t>
  </si>
  <si>
    <t># Direct Payment amount has been included in the expenditure of FY 2018/19 and FY 2019/20</t>
  </si>
  <si>
    <t>Functional Classification of Capital Expenditure</t>
  </si>
  <si>
    <t xml:space="preserve">            Rs. in ten million</t>
  </si>
  <si>
    <t>cfly{s jif{</t>
  </si>
  <si>
    <t>2066/67</t>
  </si>
  <si>
    <t>Source: Financial Comptroller  General Office</t>
  </si>
  <si>
    <t>Recurrent Expenditure</t>
  </si>
  <si>
    <t>Capital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</si>
</sst>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"/>
    <numFmt numFmtId="165" formatCode="d/mm/yy;@"/>
    <numFmt numFmtId="166" formatCode="0.0"/>
  </numFmts>
  <fonts count="37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7.5"/>
      <name val="Times New Roman"/>
      <family val="1"/>
    </font>
    <font>
      <b/>
      <sz val="7.5"/>
      <name val="Times New Roman"/>
      <family val="1"/>
    </font>
    <font>
      <b/>
      <sz val="7.5"/>
      <color rgb="FF000000"/>
      <name val="Times New Roman"/>
      <family val="2"/>
    </font>
    <font>
      <sz val="7.5"/>
      <color rgb="FF000000"/>
      <name val="Times New Roman"/>
      <family val="2"/>
    </font>
    <font>
      <i/>
      <sz val="7.5"/>
      <color rgb="FF000000"/>
      <name val="Times New Roman"/>
      <family val="2"/>
    </font>
    <font>
      <sz val="6"/>
      <name val="Times New Roman"/>
      <family val="1"/>
    </font>
    <font>
      <b/>
      <sz val="6"/>
      <color rgb="FF000000"/>
      <name val="Times New Roman"/>
      <family val="2"/>
    </font>
    <font>
      <sz val="6"/>
      <color rgb="FF000000"/>
      <name val="Times New Roman"/>
      <family val="2"/>
    </font>
    <font>
      <b/>
      <sz val="6"/>
      <name val="Times New Roman"/>
      <family val="1"/>
    </font>
    <font>
      <b/>
      <sz val="10.5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sz val="14"/>
      <name val="Times New Roman"/>
      <family val="1"/>
    </font>
    <font>
      <b/>
      <sz val="12"/>
      <name val="Preeti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Preeti"/>
    </font>
    <font>
      <b/>
      <sz val="8"/>
      <name val="Fontasy Himali"/>
      <family val="5"/>
    </font>
    <font>
      <sz val="12"/>
      <name val="Preeti"/>
    </font>
    <font>
      <sz val="14"/>
      <name val="Preeti"/>
    </font>
    <font>
      <sz val="16"/>
      <name val="Times New Roman"/>
      <family val="1"/>
    </font>
    <font>
      <b/>
      <sz val="9.5"/>
      <name val="Times New Roman"/>
      <family val="1"/>
    </font>
    <font>
      <sz val="7"/>
      <name val="Times New Roman"/>
      <family val="1"/>
    </font>
    <font>
      <b/>
      <sz val="7"/>
      <name val="Times New Roman"/>
      <family val="1"/>
    </font>
    <font>
      <b/>
      <sz val="7"/>
      <color rgb="FF000000"/>
      <name val="Times New Roman"/>
      <family val="2"/>
    </font>
    <font>
      <sz val="7"/>
      <color rgb="FF000000"/>
      <name val="Times New Roman"/>
      <family val="2"/>
    </font>
    <font>
      <i/>
      <sz val="7"/>
      <color rgb="FF000000"/>
      <name val="Times New Roman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43" fontId="12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0" fontId="0" fillId="0" borderId="0" xfId="0" applyAlignment="1">
      <alignment horizontal="left" vertical="top"/>
    </xf>
    <xf numFmtId="0" fontId="2" fillId="0" borderId="6" xfId="0" applyFont="1" applyBorder="1" applyAlignment="1">
      <alignment horizontal="righ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right" vertical="top" shrinkToFit="1"/>
    </xf>
    <xf numFmtId="0" fontId="2" fillId="0" borderId="7" xfId="0" applyFont="1" applyBorder="1" applyAlignment="1">
      <alignment horizontal="left" vertical="top" wrapText="1"/>
    </xf>
    <xf numFmtId="2" fontId="5" fillId="0" borderId="7" xfId="0" applyNumberFormat="1" applyFont="1" applyBorder="1" applyAlignment="1">
      <alignment horizontal="right" vertical="top" shrinkToFit="1"/>
    </xf>
    <xf numFmtId="0" fontId="3" fillId="0" borderId="7" xfId="0" applyFont="1" applyBorder="1" applyAlignment="1">
      <alignment horizontal="left" vertical="top" wrapText="1"/>
    </xf>
    <xf numFmtId="2" fontId="4" fillId="0" borderId="7" xfId="0" applyNumberFormat="1" applyFont="1" applyBorder="1" applyAlignment="1">
      <alignment horizontal="right" vertical="top" shrinkToFit="1"/>
    </xf>
    <xf numFmtId="0" fontId="2" fillId="0" borderId="5" xfId="0" applyFont="1" applyBorder="1" applyAlignment="1">
      <alignment horizontal="left" vertical="top" wrapText="1"/>
    </xf>
    <xf numFmtId="2" fontId="5" fillId="0" borderId="5" xfId="0" applyNumberFormat="1" applyFont="1" applyBorder="1" applyAlignment="1">
      <alignment horizontal="right" vertical="top" shrinkToFit="1"/>
    </xf>
    <xf numFmtId="0" fontId="0" fillId="0" borderId="7" xfId="0" applyBorder="1" applyAlignment="1">
      <alignment horizontal="left" wrapText="1"/>
    </xf>
    <xf numFmtId="2" fontId="6" fillId="0" borderId="7" xfId="0" applyNumberFormat="1" applyFont="1" applyBorder="1" applyAlignment="1">
      <alignment horizontal="right" vertical="top" shrinkToFit="1"/>
    </xf>
    <xf numFmtId="0" fontId="3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left" vertical="top" wrapText="1"/>
    </xf>
    <xf numFmtId="2" fontId="5" fillId="0" borderId="0" xfId="0" applyNumberFormat="1" applyFont="1" applyBorder="1" applyAlignment="1">
      <alignment horizontal="right" vertical="top" shrinkToFit="1"/>
    </xf>
    <xf numFmtId="0" fontId="7" fillId="0" borderId="6" xfId="0" applyFont="1" applyBorder="1" applyAlignment="1">
      <alignment horizontal="right" vertical="top" wrapText="1"/>
    </xf>
    <xf numFmtId="2" fontId="8" fillId="0" borderId="1" xfId="0" applyNumberFormat="1" applyFont="1" applyBorder="1" applyAlignment="1">
      <alignment horizontal="right" vertical="top" shrinkToFit="1"/>
    </xf>
    <xf numFmtId="2" fontId="9" fillId="0" borderId="7" xfId="0" applyNumberFormat="1" applyFont="1" applyBorder="1" applyAlignment="1">
      <alignment horizontal="right" vertical="top" shrinkToFit="1"/>
    </xf>
    <xf numFmtId="0" fontId="7" fillId="0" borderId="7" xfId="0" applyFont="1" applyBorder="1" applyAlignment="1">
      <alignment horizontal="right" vertical="top" wrapText="1"/>
    </xf>
    <xf numFmtId="2" fontId="8" fillId="0" borderId="7" xfId="0" applyNumberFormat="1" applyFont="1" applyBorder="1" applyAlignment="1">
      <alignment horizontal="right" vertical="top" shrinkToFit="1"/>
    </xf>
    <xf numFmtId="164" fontId="9" fillId="0" borderId="7" xfId="0" applyNumberFormat="1" applyFont="1" applyBorder="1" applyAlignment="1">
      <alignment horizontal="right" vertical="top" shrinkToFit="1"/>
    </xf>
    <xf numFmtId="0" fontId="7" fillId="0" borderId="7" xfId="0" applyFont="1" applyBorder="1" applyAlignment="1">
      <alignment horizontal="center" vertical="top" wrapText="1"/>
    </xf>
    <xf numFmtId="2" fontId="9" fillId="0" borderId="5" xfId="0" applyNumberFormat="1" applyFont="1" applyBorder="1" applyAlignment="1">
      <alignment horizontal="right" vertical="top" shrinkToFit="1"/>
    </xf>
    <xf numFmtId="2" fontId="8" fillId="0" borderId="6" xfId="0" applyNumberFormat="1" applyFont="1" applyBorder="1" applyAlignment="1">
      <alignment horizontal="right" vertical="top" shrinkToFit="1"/>
    </xf>
    <xf numFmtId="0" fontId="10" fillId="0" borderId="1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 indent="1"/>
    </xf>
    <xf numFmtId="2" fontId="5" fillId="0" borderId="1" xfId="0" applyNumberFormat="1" applyFont="1" applyBorder="1" applyAlignment="1">
      <alignment horizontal="right" vertical="top" shrinkToFit="1"/>
    </xf>
    <xf numFmtId="1" fontId="5" fillId="0" borderId="1" xfId="0" applyNumberFormat="1" applyFont="1" applyBorder="1" applyAlignment="1">
      <alignment horizontal="center" vertical="top" shrinkToFit="1"/>
    </xf>
    <xf numFmtId="1" fontId="5" fillId="0" borderId="7" xfId="0" applyNumberFormat="1" applyFont="1" applyBorder="1" applyAlignment="1">
      <alignment horizontal="center" vertical="top" shrinkToFit="1"/>
    </xf>
    <xf numFmtId="0" fontId="0" fillId="0" borderId="5" xfId="0" applyBorder="1" applyAlignment="1">
      <alignment horizontal="left" wrapText="1"/>
    </xf>
    <xf numFmtId="4" fontId="4" fillId="0" borderId="1" xfId="0" applyNumberFormat="1" applyFont="1" applyBorder="1" applyAlignment="1">
      <alignment horizontal="right" vertical="top" shrinkToFit="1"/>
    </xf>
    <xf numFmtId="4" fontId="5" fillId="0" borderId="7" xfId="0" applyNumberFormat="1" applyFont="1" applyBorder="1" applyAlignment="1">
      <alignment horizontal="right" vertical="top" shrinkToFit="1"/>
    </xf>
    <xf numFmtId="4" fontId="4" fillId="0" borderId="7" xfId="0" applyNumberFormat="1" applyFont="1" applyBorder="1" applyAlignment="1">
      <alignment horizontal="right" vertical="top" shrinkToFit="1"/>
    </xf>
    <xf numFmtId="0" fontId="0" fillId="0" borderId="6" xfId="0" applyBorder="1" applyAlignment="1">
      <alignment horizontal="left" wrapText="1"/>
    </xf>
    <xf numFmtId="2" fontId="5" fillId="0" borderId="6" xfId="0" applyNumberFormat="1" applyFont="1" applyBorder="1" applyAlignment="1">
      <alignment horizontal="right" vertical="top" shrinkToFit="1"/>
    </xf>
    <xf numFmtId="0" fontId="14" fillId="0" borderId="0" xfId="1" applyFont="1"/>
    <xf numFmtId="0" fontId="17" fillId="0" borderId="9" xfId="1" applyFont="1" applyBorder="1" applyAlignment="1">
      <alignment horizontal="center"/>
    </xf>
    <xf numFmtId="0" fontId="17" fillId="0" borderId="14" xfId="1" applyFont="1" applyBorder="1" applyAlignment="1">
      <alignment horizontal="center"/>
    </xf>
    <xf numFmtId="0" fontId="17" fillId="0" borderId="15" xfId="1" applyFont="1" applyBorder="1" applyAlignment="1">
      <alignment horizontal="center"/>
    </xf>
    <xf numFmtId="0" fontId="17" fillId="0" borderId="14" xfId="1" applyFont="1" applyBorder="1" applyAlignment="1">
      <alignment horizontal="left"/>
    </xf>
    <xf numFmtId="2" fontId="17" fillId="0" borderId="14" xfId="1" applyNumberFormat="1" applyFont="1" applyBorder="1"/>
    <xf numFmtId="2" fontId="17" fillId="2" borderId="14" xfId="1" applyNumberFormat="1" applyFont="1" applyFill="1" applyBorder="1"/>
    <xf numFmtId="0" fontId="14" fillId="0" borderId="14" xfId="1" applyFont="1" applyBorder="1" applyAlignment="1">
      <alignment horizontal="left" indent="1"/>
    </xf>
    <xf numFmtId="2" fontId="14" fillId="0" borderId="14" xfId="1" applyNumberFormat="1" applyFont="1" applyBorder="1"/>
    <xf numFmtId="2" fontId="14" fillId="2" borderId="14" xfId="1" applyNumberFormat="1" applyFont="1" applyFill="1" applyBorder="1"/>
    <xf numFmtId="2" fontId="14" fillId="0" borderId="13" xfId="1" applyNumberFormat="1" applyFont="1" applyBorder="1"/>
    <xf numFmtId="2" fontId="14" fillId="0" borderId="16" xfId="1" applyNumberFormat="1" applyFont="1" applyBorder="1"/>
    <xf numFmtId="2" fontId="14" fillId="0" borderId="0" xfId="1" applyNumberFormat="1" applyFont="1"/>
    <xf numFmtId="0" fontId="14" fillId="2" borderId="14" xfId="1" applyFont="1" applyFill="1" applyBorder="1" applyAlignment="1">
      <alignment horizontal="left" indent="1"/>
    </xf>
    <xf numFmtId="2" fontId="14" fillId="2" borderId="0" xfId="1" applyNumberFormat="1" applyFont="1" applyFill="1"/>
    <xf numFmtId="0" fontId="16" fillId="0" borderId="14" xfId="1" applyFont="1" applyBorder="1" applyAlignment="1">
      <alignment horizontal="right"/>
    </xf>
    <xf numFmtId="0" fontId="15" fillId="0" borderId="0" xfId="1" applyFont="1"/>
    <xf numFmtId="0" fontId="16" fillId="0" borderId="10" xfId="1" applyFont="1" applyBorder="1" applyAlignment="1">
      <alignment horizontal="center"/>
    </xf>
    <xf numFmtId="0" fontId="16" fillId="0" borderId="10" xfId="1" applyFont="1" applyBorder="1" applyAlignment="1"/>
    <xf numFmtId="0" fontId="16" fillId="0" borderId="11" xfId="1" applyFont="1" applyBorder="1" applyAlignment="1"/>
    <xf numFmtId="0" fontId="16" fillId="0" borderId="12" xfId="1" applyFont="1" applyBorder="1" applyAlignment="1"/>
    <xf numFmtId="0" fontId="21" fillId="0" borderId="0" xfId="1" applyFont="1" applyAlignment="1">
      <alignment horizontal="center"/>
    </xf>
    <xf numFmtId="0" fontId="22" fillId="0" borderId="0" xfId="1" applyFont="1"/>
    <xf numFmtId="0" fontId="17" fillId="0" borderId="23" xfId="1" applyFont="1" applyBorder="1" applyAlignment="1">
      <alignment horizontal="left"/>
    </xf>
    <xf numFmtId="0" fontId="23" fillId="0" borderId="14" xfId="1" applyFont="1" applyBorder="1"/>
    <xf numFmtId="2" fontId="17" fillId="0" borderId="14" xfId="1" applyNumberFormat="1" applyFont="1" applyBorder="1" applyAlignment="1">
      <alignment horizontal="right"/>
    </xf>
    <xf numFmtId="0" fontId="14" fillId="0" borderId="23" xfId="1" applyFont="1" applyBorder="1"/>
    <xf numFmtId="0" fontId="15" fillId="0" borderId="14" xfId="1" applyFont="1" applyBorder="1"/>
    <xf numFmtId="2" fontId="14" fillId="0" borderId="14" xfId="1" applyNumberFormat="1" applyFont="1" applyBorder="1" applyAlignment="1">
      <alignment horizontal="right"/>
    </xf>
    <xf numFmtId="0" fontId="24" fillId="0" borderId="14" xfId="1" applyFont="1" applyBorder="1" applyAlignment="1">
      <alignment horizontal="left" vertical="top" wrapText="1"/>
    </xf>
    <xf numFmtId="0" fontId="24" fillId="0" borderId="14" xfId="1" applyFont="1" applyBorder="1"/>
    <xf numFmtId="0" fontId="14" fillId="0" borderId="23" xfId="1" applyFont="1" applyBorder="1" applyAlignment="1">
      <alignment horizontal="right"/>
    </xf>
    <xf numFmtId="0" fontId="21" fillId="0" borderId="24" xfId="1" applyFont="1" applyBorder="1"/>
    <xf numFmtId="0" fontId="23" fillId="0" borderId="25" xfId="1" applyFont="1" applyBorder="1" applyAlignment="1">
      <alignment horizontal="right"/>
    </xf>
    <xf numFmtId="2" fontId="17" fillId="0" borderId="25" xfId="1" applyNumberFormat="1" applyFont="1" applyBorder="1"/>
    <xf numFmtId="2" fontId="17" fillId="0" borderId="25" xfId="1" applyNumberFormat="1" applyFont="1" applyBorder="1" applyAlignment="1">
      <alignment horizontal="right"/>
    </xf>
    <xf numFmtId="0" fontId="21" fillId="0" borderId="0" xfId="1" applyFont="1"/>
    <xf numFmtId="2" fontId="26" fillId="0" borderId="0" xfId="1" applyNumberFormat="1" applyFont="1"/>
    <xf numFmtId="0" fontId="27" fillId="0" borderId="0" xfId="1" applyFont="1"/>
    <xf numFmtId="0" fontId="28" fillId="0" borderId="0" xfId="1" applyFont="1"/>
    <xf numFmtId="165" fontId="19" fillId="0" borderId="14" xfId="1" applyNumberFormat="1" applyFont="1" applyBorder="1" applyAlignment="1">
      <alignment horizontal="center"/>
    </xf>
    <xf numFmtId="165" fontId="17" fillId="0" borderId="14" xfId="1" applyNumberFormat="1" applyFont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25" fillId="0" borderId="0" xfId="1" applyFont="1"/>
    <xf numFmtId="0" fontId="29" fillId="0" borderId="0" xfId="1" applyFont="1"/>
    <xf numFmtId="0" fontId="31" fillId="0" borderId="6" xfId="0" applyFont="1" applyBorder="1" applyAlignment="1">
      <alignment horizontal="right" vertical="top" wrapText="1"/>
    </xf>
    <xf numFmtId="0" fontId="32" fillId="0" borderId="1" xfId="0" applyFont="1" applyBorder="1" applyAlignment="1">
      <alignment horizontal="left" vertical="top" wrapText="1"/>
    </xf>
    <xf numFmtId="2" fontId="33" fillId="0" borderId="1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left" vertical="top" wrapText="1"/>
    </xf>
    <xf numFmtId="2" fontId="34" fillId="0" borderId="7" xfId="0" applyNumberFormat="1" applyFont="1" applyBorder="1" applyAlignment="1">
      <alignment horizontal="right" vertical="top" shrinkToFit="1"/>
    </xf>
    <xf numFmtId="0" fontId="32" fillId="0" borderId="7" xfId="0" applyFont="1" applyBorder="1" applyAlignment="1">
      <alignment horizontal="left" vertical="top" wrapText="1"/>
    </xf>
    <xf numFmtId="2" fontId="33" fillId="0" borderId="7" xfId="0" applyNumberFormat="1" applyFont="1" applyBorder="1" applyAlignment="1">
      <alignment horizontal="right" vertical="top" shrinkToFit="1"/>
    </xf>
    <xf numFmtId="166" fontId="34" fillId="0" borderId="7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right" vertical="top" wrapText="1"/>
    </xf>
    <xf numFmtId="0" fontId="31" fillId="0" borderId="5" xfId="0" applyFont="1" applyBorder="1" applyAlignment="1">
      <alignment horizontal="left" vertical="top" wrapText="1"/>
    </xf>
    <xf numFmtId="2" fontId="34" fillId="0" borderId="5" xfId="0" applyNumberFormat="1" applyFont="1" applyBorder="1" applyAlignment="1">
      <alignment horizontal="right" vertical="top" shrinkToFit="1"/>
    </xf>
    <xf numFmtId="0" fontId="32" fillId="0" borderId="6" xfId="0" applyFont="1" applyBorder="1" applyAlignment="1">
      <alignment horizontal="center" vertical="top" wrapText="1"/>
    </xf>
    <xf numFmtId="2" fontId="33" fillId="0" borderId="6" xfId="0" applyNumberFormat="1" applyFont="1" applyBorder="1" applyAlignment="1">
      <alignment horizontal="right" vertical="top" shrinkToFit="1"/>
    </xf>
    <xf numFmtId="0" fontId="31" fillId="0" borderId="6" xfId="0" applyFont="1" applyBorder="1" applyAlignment="1">
      <alignment horizontal="left" vertical="top" wrapText="1"/>
    </xf>
    <xf numFmtId="0" fontId="31" fillId="0" borderId="1" xfId="0" applyFont="1" applyBorder="1" applyAlignment="1">
      <alignment horizontal="right" vertical="top" wrapText="1"/>
    </xf>
    <xf numFmtId="2" fontId="33" fillId="0" borderId="7" xfId="0" applyNumberFormat="1" applyFont="1" applyBorder="1" applyAlignment="1">
      <alignment horizontal="left" vertical="top" shrinkToFit="1"/>
    </xf>
    <xf numFmtId="2" fontId="33" fillId="0" borderId="6" xfId="0" applyNumberFormat="1" applyFont="1" applyBorder="1" applyAlignment="1">
      <alignment horizontal="left" vertical="top" shrinkToFit="1"/>
    </xf>
    <xf numFmtId="2" fontId="34" fillId="0" borderId="1" xfId="0" applyNumberFormat="1" applyFont="1" applyBorder="1" applyAlignment="1">
      <alignment horizontal="right" vertical="top" shrinkToFit="1"/>
    </xf>
    <xf numFmtId="2" fontId="34" fillId="0" borderId="7" xfId="0" applyNumberFormat="1" applyFont="1" applyBorder="1" applyAlignment="1">
      <alignment horizontal="left" vertical="top" indent="2" shrinkToFit="1"/>
    </xf>
    <xf numFmtId="2" fontId="34" fillId="0" borderId="7" xfId="0" applyNumberFormat="1" applyFont="1" applyBorder="1" applyAlignment="1">
      <alignment horizontal="left" vertical="top" indent="1" shrinkToFit="1"/>
    </xf>
    <xf numFmtId="4" fontId="34" fillId="0" borderId="7" xfId="0" applyNumberFormat="1" applyFont="1" applyBorder="1" applyAlignment="1">
      <alignment horizontal="right" vertical="top" shrinkToFit="1"/>
    </xf>
    <xf numFmtId="4" fontId="34" fillId="0" borderId="7" xfId="0" applyNumberFormat="1" applyFont="1" applyBorder="1" applyAlignment="1">
      <alignment horizontal="left" vertical="top" shrinkToFit="1"/>
    </xf>
    <xf numFmtId="1" fontId="34" fillId="0" borderId="7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center" vertical="top" wrapText="1"/>
    </xf>
    <xf numFmtId="1" fontId="35" fillId="0" borderId="7" xfId="0" applyNumberFormat="1" applyFont="1" applyBorder="1" applyAlignment="1">
      <alignment horizontal="right" vertical="top" shrinkToFit="1"/>
    </xf>
    <xf numFmtId="2" fontId="35" fillId="0" borderId="7" xfId="0" applyNumberFormat="1" applyFont="1" applyBorder="1" applyAlignment="1">
      <alignment horizontal="right" vertical="top" shrinkToFit="1"/>
    </xf>
    <xf numFmtId="0" fontId="31" fillId="0" borderId="7" xfId="0" applyFont="1" applyBorder="1" applyAlignment="1">
      <alignment horizontal="left" vertical="top" wrapText="1" indent="2"/>
    </xf>
    <xf numFmtId="0" fontId="32" fillId="0" borderId="5" xfId="0" applyFont="1" applyBorder="1" applyAlignment="1">
      <alignment horizontal="center" vertical="top" wrapText="1"/>
    </xf>
    <xf numFmtId="4" fontId="34" fillId="0" borderId="5" xfId="0" applyNumberFormat="1" applyFont="1" applyBorder="1" applyAlignment="1">
      <alignment horizontal="right" vertical="top" shrinkToFit="1"/>
    </xf>
    <xf numFmtId="0" fontId="30" fillId="0" borderId="32" xfId="0" applyFont="1" applyBorder="1" applyAlignment="1">
      <alignment vertical="top" wrapText="1"/>
    </xf>
    <xf numFmtId="0" fontId="16" fillId="0" borderId="14" xfId="1" applyFont="1" applyBorder="1"/>
    <xf numFmtId="0" fontId="17" fillId="0" borderId="14" xfId="1" applyFont="1" applyBorder="1" applyAlignment="1">
      <alignment horizontal="right"/>
    </xf>
    <xf numFmtId="0" fontId="14" fillId="0" borderId="17" xfId="1" applyFont="1" applyBorder="1"/>
    <xf numFmtId="0" fontId="14" fillId="2" borderId="0" xfId="1" applyFont="1" applyFill="1"/>
    <xf numFmtId="0" fontId="21" fillId="0" borderId="12" xfId="1" applyFont="1" applyBorder="1" applyAlignment="1">
      <alignment horizontal="center"/>
    </xf>
    <xf numFmtId="43" fontId="27" fillId="0" borderId="12" xfId="2" applyFont="1" applyBorder="1"/>
    <xf numFmtId="0" fontId="21" fillId="0" borderId="12" xfId="1" applyFont="1" applyBorder="1"/>
    <xf numFmtId="0" fontId="27" fillId="0" borderId="12" xfId="1" applyFont="1" applyBorder="1"/>
    <xf numFmtId="43" fontId="27" fillId="0" borderId="0" xfId="2" applyFont="1"/>
    <xf numFmtId="164" fontId="14" fillId="0" borderId="14" xfId="1" applyNumberFormat="1" applyFont="1" applyBorder="1"/>
    <xf numFmtId="0" fontId="17" fillId="0" borderId="24" xfId="1" applyFont="1" applyBorder="1"/>
    <xf numFmtId="0" fontId="26" fillId="0" borderId="0" xfId="1" applyFont="1"/>
    <xf numFmtId="43" fontId="21" fillId="0" borderId="0" xfId="1" applyNumberFormat="1" applyFont="1" applyAlignment="1">
      <alignment horizontal="right" vertical="center"/>
    </xf>
    <xf numFmtId="0" fontId="18" fillId="0" borderId="8" xfId="1" applyFont="1" applyBorder="1" applyAlignment="1"/>
    <xf numFmtId="0" fontId="36" fillId="0" borderId="35" xfId="3" applyFont="1" applyBorder="1" applyAlignment="1">
      <alignment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 indent="1"/>
    </xf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20" fillId="0" borderId="0" xfId="1" applyFont="1" applyAlignment="1">
      <alignment horizontal="center"/>
    </xf>
    <xf numFmtId="0" fontId="23" fillId="0" borderId="18" xfId="1" applyFont="1" applyBorder="1" applyAlignment="1">
      <alignment horizontal="center"/>
    </xf>
    <xf numFmtId="0" fontId="23" fillId="0" borderId="22" xfId="1" applyFont="1" applyBorder="1" applyAlignment="1">
      <alignment horizontal="center"/>
    </xf>
    <xf numFmtId="0" fontId="23" fillId="0" borderId="19" xfId="1" applyFont="1" applyBorder="1" applyAlignment="1">
      <alignment horizontal="center"/>
    </xf>
    <xf numFmtId="0" fontId="23" fillId="0" borderId="13" xfId="1" applyFont="1" applyBorder="1" applyAlignment="1">
      <alignment horizontal="center"/>
    </xf>
    <xf numFmtId="0" fontId="23" fillId="0" borderId="20" xfId="1" applyFont="1" applyBorder="1" applyAlignment="1">
      <alignment horizontal="center"/>
    </xf>
    <xf numFmtId="0" fontId="23" fillId="0" borderId="21" xfId="1" applyFont="1" applyBorder="1" applyAlignment="1">
      <alignment horizontal="center"/>
    </xf>
    <xf numFmtId="2" fontId="13" fillId="2" borderId="0" xfId="1" applyNumberFormat="1" applyFont="1" applyFill="1" applyAlignment="1">
      <alignment horizontal="center" vertical="center"/>
    </xf>
    <xf numFmtId="0" fontId="15" fillId="0" borderId="8" xfId="1" applyFont="1" applyBorder="1" applyAlignment="1">
      <alignment horizontal="right"/>
    </xf>
    <xf numFmtId="0" fontId="16" fillId="0" borderId="9" xfId="1" applyFont="1" applyBorder="1" applyAlignment="1">
      <alignment horizontal="center" vertical="center"/>
    </xf>
    <xf numFmtId="0" fontId="16" fillId="0" borderId="13" xfId="1" applyFont="1" applyBorder="1" applyAlignment="1">
      <alignment horizontal="center" vertical="center"/>
    </xf>
    <xf numFmtId="0" fontId="18" fillId="0" borderId="17" xfId="1" applyFont="1" applyBorder="1" applyAlignment="1">
      <alignment horizontal="left"/>
    </xf>
    <xf numFmtId="2" fontId="34" fillId="0" borderId="28" xfId="0" applyNumberFormat="1" applyFont="1" applyBorder="1" applyAlignment="1">
      <alignment horizontal="right" vertical="top" shrinkToFit="1"/>
    </xf>
    <xf numFmtId="2" fontId="34" fillId="0" borderId="29" xfId="0" applyNumberFormat="1" applyFont="1" applyBorder="1" applyAlignment="1">
      <alignment horizontal="right" vertical="top" shrinkToFit="1"/>
    </xf>
    <xf numFmtId="0" fontId="30" fillId="0" borderId="32" xfId="0" applyFont="1" applyBorder="1" applyAlignment="1">
      <alignment horizontal="left" vertical="top" wrapText="1" indent="28"/>
    </xf>
    <xf numFmtId="0" fontId="31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top" wrapText="1"/>
    </xf>
    <xf numFmtId="0" fontId="31" fillId="0" borderId="3" xfId="0" applyFont="1" applyBorder="1" applyAlignment="1">
      <alignment horizontal="center" vertical="top" wrapText="1"/>
    </xf>
    <xf numFmtId="0" fontId="31" fillId="0" borderId="4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right" vertical="top" wrapText="1"/>
    </xf>
    <xf numFmtId="0" fontId="31" fillId="0" borderId="4" xfId="0" applyFont="1" applyBorder="1" applyAlignment="1">
      <alignment horizontal="right" vertical="top" wrapText="1"/>
    </xf>
    <xf numFmtId="2" fontId="33" fillId="0" borderId="26" xfId="0" applyNumberFormat="1" applyFont="1" applyBorder="1" applyAlignment="1">
      <alignment horizontal="right" vertical="top" shrinkToFit="1"/>
    </xf>
    <xf numFmtId="2" fontId="33" fillId="0" borderId="27" xfId="0" applyNumberFormat="1" applyFont="1" applyBorder="1" applyAlignment="1">
      <alignment horizontal="right" vertical="top" shrinkToFit="1"/>
    </xf>
    <xf numFmtId="2" fontId="33" fillId="0" borderId="28" xfId="0" applyNumberFormat="1" applyFont="1" applyBorder="1" applyAlignment="1">
      <alignment horizontal="right" vertical="top" shrinkToFit="1"/>
    </xf>
    <xf numFmtId="2" fontId="33" fillId="0" borderId="29" xfId="0" applyNumberFormat="1" applyFont="1" applyBorder="1" applyAlignment="1">
      <alignment horizontal="right" vertical="top" shrinkToFit="1"/>
    </xf>
    <xf numFmtId="166" fontId="34" fillId="0" borderId="28" xfId="0" applyNumberFormat="1" applyFont="1" applyBorder="1" applyAlignment="1">
      <alignment horizontal="right" vertical="top" shrinkToFit="1"/>
    </xf>
    <xf numFmtId="166" fontId="34" fillId="0" borderId="29" xfId="0" applyNumberFormat="1" applyFont="1" applyBorder="1" applyAlignment="1">
      <alignment horizontal="right" vertical="top" shrinkToFit="1"/>
    </xf>
    <xf numFmtId="0" fontId="32" fillId="0" borderId="0" xfId="0" applyFont="1" applyAlignment="1">
      <alignment horizontal="right" vertical="top" wrapText="1" indent="8"/>
    </xf>
    <xf numFmtId="166" fontId="34" fillId="0" borderId="30" xfId="0" applyNumberFormat="1" applyFont="1" applyBorder="1" applyAlignment="1">
      <alignment horizontal="right" vertical="top" shrinkToFit="1"/>
    </xf>
    <xf numFmtId="166" fontId="34" fillId="0" borderId="31" xfId="0" applyNumberFormat="1" applyFont="1" applyBorder="1" applyAlignment="1">
      <alignment horizontal="right" vertical="top" shrinkToFit="1"/>
    </xf>
    <xf numFmtId="2" fontId="33" fillId="0" borderId="2" xfId="0" applyNumberFormat="1" applyFont="1" applyBorder="1" applyAlignment="1">
      <alignment horizontal="right" vertical="top" shrinkToFit="1"/>
    </xf>
    <xf numFmtId="2" fontId="33" fillId="0" borderId="4" xfId="0" applyNumberFormat="1" applyFont="1" applyBorder="1" applyAlignment="1">
      <alignment horizontal="right" vertical="top" shrinkToFit="1"/>
    </xf>
    <xf numFmtId="0" fontId="31" fillId="0" borderId="0" xfId="0" applyFont="1" applyAlignment="1">
      <alignment horizontal="right" vertical="top" wrapText="1" indent="1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0" fillId="0" borderId="0" xfId="0" applyAlignment="1">
      <alignment horizontal="left" vertical="top" wrapText="1" indent="8"/>
    </xf>
    <xf numFmtId="0" fontId="23" fillId="0" borderId="33" xfId="1" applyFont="1" applyBorder="1" applyAlignment="1">
      <alignment horizontal="center"/>
    </xf>
    <xf numFmtId="0" fontId="23" fillId="0" borderId="23" xfId="1" applyFont="1" applyBorder="1" applyAlignment="1">
      <alignment horizontal="center"/>
    </xf>
    <xf numFmtId="0" fontId="23" fillId="0" borderId="34" xfId="1" applyFont="1" applyBorder="1" applyAlignment="1">
      <alignment horizontal="center"/>
    </xf>
    <xf numFmtId="0" fontId="23" fillId="0" borderId="14" xfId="1" applyFont="1" applyBorder="1" applyAlignment="1">
      <alignment horizontal="center"/>
    </xf>
    <xf numFmtId="0" fontId="17" fillId="0" borderId="20" xfId="1" applyFont="1" applyBorder="1" applyAlignment="1">
      <alignment horizontal="center"/>
    </xf>
    <xf numFmtId="0" fontId="17" fillId="0" borderId="21" xfId="1" applyFont="1" applyBorder="1" applyAlignment="1">
      <alignment horizontal="center"/>
    </xf>
    <xf numFmtId="0" fontId="16" fillId="0" borderId="1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/>
    </xf>
    <xf numFmtId="0" fontId="16" fillId="0" borderId="11" xfId="1" applyFont="1" applyBorder="1" applyAlignment="1">
      <alignment horizontal="center"/>
    </xf>
    <xf numFmtId="0" fontId="16" fillId="0" borderId="12" xfId="1" applyFont="1" applyBorder="1" applyAlignment="1">
      <alignment horizontal="center"/>
    </xf>
    <xf numFmtId="0" fontId="14" fillId="0" borderId="17" xfId="1" applyFont="1" applyBorder="1" applyAlignment="1">
      <alignment horizontal="right"/>
    </xf>
  </cellXfs>
  <cellStyles count="4">
    <cellStyle name="Comm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topLeftCell="A58" workbookViewId="0">
      <selection sqref="A1:N1"/>
    </sheetView>
  </sheetViews>
  <sheetFormatPr defaultColWidth="8.83203125" defaultRowHeight="12.75" x14ac:dyDescent="0.2"/>
  <cols>
    <col min="1" max="1" width="33.1640625" style="1" customWidth="1"/>
    <col min="2" max="2" width="7.5" style="1" customWidth="1"/>
    <col min="3" max="3" width="7.83203125" style="1" customWidth="1"/>
    <col min="4" max="5" width="7.5" style="1" customWidth="1"/>
    <col min="6" max="6" width="7.83203125" style="1" customWidth="1"/>
    <col min="7" max="7" width="7.5" style="1" customWidth="1"/>
    <col min="8" max="8" width="7.83203125" style="1" customWidth="1"/>
    <col min="9" max="10" width="7.5" style="1" customWidth="1"/>
    <col min="11" max="11" width="7.83203125" style="1" customWidth="1"/>
    <col min="12" max="13" width="7.5" style="1" customWidth="1"/>
    <col min="14" max="14" width="7.83203125" style="1" customWidth="1"/>
    <col min="15" max="16384" width="8.83203125" style="1"/>
  </cols>
  <sheetData>
    <row r="1" spans="1:14" ht="19.5" customHeight="1" x14ac:dyDescent="0.2">
      <c r="A1" s="132" t="s">
        <v>50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4" ht="10.15" customHeight="1" x14ac:dyDescent="0.2">
      <c r="A2" s="134" t="s">
        <v>0</v>
      </c>
      <c r="B2" s="136" t="s">
        <v>1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</row>
    <row r="3" spans="1:14" ht="9.75" customHeight="1" x14ac:dyDescent="0.2">
      <c r="A3" s="135"/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3" t="s">
        <v>14</v>
      </c>
    </row>
    <row r="4" spans="1:14" ht="9.75" customHeight="1" x14ac:dyDescent="0.2">
      <c r="A4" s="4" t="s">
        <v>15</v>
      </c>
      <c r="B4" s="5">
        <v>1.61</v>
      </c>
      <c r="C4" s="5">
        <v>2.0699999999999998</v>
      </c>
      <c r="D4" s="5">
        <v>2.06</v>
      </c>
      <c r="E4" s="5">
        <v>2.08</v>
      </c>
      <c r="F4" s="5">
        <v>2.34</v>
      </c>
      <c r="G4" s="5">
        <v>2.4</v>
      </c>
      <c r="H4" s="5">
        <v>6.19</v>
      </c>
      <c r="I4" s="5">
        <v>6.03</v>
      </c>
      <c r="J4" s="5">
        <v>4.99</v>
      </c>
      <c r="K4" s="5">
        <v>5.25</v>
      </c>
      <c r="L4" s="5">
        <v>5.55</v>
      </c>
      <c r="M4" s="5">
        <v>10.65</v>
      </c>
      <c r="N4" s="5">
        <v>11.35</v>
      </c>
    </row>
    <row r="5" spans="1:14" ht="9.75" customHeight="1" x14ac:dyDescent="0.2">
      <c r="A5" s="6" t="s">
        <v>16</v>
      </c>
      <c r="B5" s="7">
        <v>0.3</v>
      </c>
      <c r="C5" s="7">
        <v>0.27</v>
      </c>
      <c r="D5" s="7">
        <v>0.33</v>
      </c>
      <c r="E5" s="7">
        <v>0.35</v>
      </c>
      <c r="F5" s="7">
        <v>0.41</v>
      </c>
      <c r="G5" s="7">
        <v>0.46</v>
      </c>
      <c r="H5" s="7">
        <v>0.42</v>
      </c>
      <c r="I5" s="7">
        <v>0.53</v>
      </c>
      <c r="J5" s="7">
        <v>0.67</v>
      </c>
      <c r="K5" s="7">
        <v>0.79</v>
      </c>
      <c r="L5" s="7">
        <v>0.77</v>
      </c>
      <c r="M5" s="7">
        <v>0.95</v>
      </c>
      <c r="N5" s="7">
        <v>1.18</v>
      </c>
    </row>
    <row r="6" spans="1:14" ht="9.75" customHeight="1" x14ac:dyDescent="0.2">
      <c r="A6" s="6" t="s">
        <v>17</v>
      </c>
      <c r="B6" s="7">
        <v>0.09</v>
      </c>
      <c r="C6" s="7">
        <v>0.09</v>
      </c>
      <c r="D6" s="7">
        <v>0.1</v>
      </c>
      <c r="E6" s="7">
        <v>0.12</v>
      </c>
      <c r="F6" s="7">
        <v>0.13</v>
      </c>
      <c r="G6" s="7">
        <v>0.14000000000000001</v>
      </c>
      <c r="H6" s="7">
        <v>0.15</v>
      </c>
      <c r="I6" s="7">
        <v>0.25</v>
      </c>
      <c r="J6" s="7">
        <v>0.39</v>
      </c>
      <c r="K6" s="7">
        <v>0.36</v>
      </c>
      <c r="L6" s="7">
        <v>0.34</v>
      </c>
      <c r="M6" s="7">
        <v>0.37</v>
      </c>
      <c r="N6" s="7">
        <v>0.51</v>
      </c>
    </row>
    <row r="7" spans="1:14" ht="9.75" customHeight="1" x14ac:dyDescent="0.2">
      <c r="A7" s="6" t="s">
        <v>18</v>
      </c>
      <c r="B7" s="7">
        <v>0</v>
      </c>
      <c r="C7" s="7">
        <v>0</v>
      </c>
      <c r="D7" s="7">
        <v>0</v>
      </c>
      <c r="E7" s="7">
        <v>0</v>
      </c>
      <c r="F7" s="7">
        <v>0.08</v>
      </c>
      <c r="G7" s="7">
        <v>0.02</v>
      </c>
      <c r="H7" s="7">
        <v>7.0000000000000007E-2</v>
      </c>
      <c r="I7" s="7">
        <v>0.09</v>
      </c>
      <c r="J7" s="7">
        <v>0.09</v>
      </c>
      <c r="K7" s="7">
        <v>0.14000000000000001</v>
      </c>
      <c r="L7" s="7">
        <v>0.11</v>
      </c>
      <c r="M7" s="7">
        <v>0.11</v>
      </c>
      <c r="N7" s="7">
        <v>0.18</v>
      </c>
    </row>
    <row r="8" spans="1:14" ht="9.75" customHeight="1" x14ac:dyDescent="0.2">
      <c r="A8" s="6" t="s">
        <v>19</v>
      </c>
      <c r="B8" s="7">
        <v>0.19</v>
      </c>
      <c r="C8" s="7">
        <v>0.21</v>
      </c>
      <c r="D8" s="7">
        <v>0.22</v>
      </c>
      <c r="E8" s="7">
        <v>0.24</v>
      </c>
      <c r="F8" s="7">
        <v>0.25</v>
      </c>
      <c r="G8" s="7">
        <v>0.28999999999999998</v>
      </c>
      <c r="H8" s="7">
        <v>0.43</v>
      </c>
      <c r="I8" s="7">
        <v>0.47</v>
      </c>
      <c r="J8" s="7">
        <v>0.65</v>
      </c>
      <c r="K8" s="7">
        <v>0.71</v>
      </c>
      <c r="L8" s="7">
        <v>0.89</v>
      </c>
      <c r="M8" s="7">
        <v>0.81</v>
      </c>
      <c r="N8" s="7">
        <v>1.01</v>
      </c>
    </row>
    <row r="9" spans="1:14" ht="9.75" customHeight="1" x14ac:dyDescent="0.2">
      <c r="A9" s="6" t="s">
        <v>20</v>
      </c>
      <c r="B9" s="7">
        <v>0.21</v>
      </c>
      <c r="C9" s="7">
        <v>0.22</v>
      </c>
      <c r="D9" s="7">
        <v>0.3</v>
      </c>
      <c r="E9" s="7">
        <v>0.25</v>
      </c>
      <c r="F9" s="7">
        <v>0.32</v>
      </c>
      <c r="G9" s="7">
        <v>0.32</v>
      </c>
      <c r="H9" s="7">
        <v>0.35</v>
      </c>
      <c r="I9" s="7">
        <v>0.47</v>
      </c>
      <c r="J9" s="7">
        <v>0.76</v>
      </c>
      <c r="K9" s="7">
        <v>0.85</v>
      </c>
      <c r="L9" s="7">
        <v>0.88</v>
      </c>
      <c r="M9" s="7">
        <v>0.89</v>
      </c>
      <c r="N9" s="7">
        <v>1.25</v>
      </c>
    </row>
    <row r="10" spans="1:14" ht="9.75" customHeight="1" x14ac:dyDescent="0.2">
      <c r="A10" s="6" t="s">
        <v>21</v>
      </c>
      <c r="B10" s="7">
        <v>7.0000000000000007E-2</v>
      </c>
      <c r="C10" s="7">
        <v>0.43</v>
      </c>
      <c r="D10" s="7">
        <v>0.25</v>
      </c>
      <c r="E10" s="7">
        <v>0.24</v>
      </c>
      <c r="F10" s="7">
        <v>0.3</v>
      </c>
      <c r="G10" s="7">
        <v>0.08</v>
      </c>
      <c r="H10" s="7">
        <v>3.68</v>
      </c>
      <c r="I10" s="7">
        <v>2.83</v>
      </c>
      <c r="J10" s="7">
        <v>0.42</v>
      </c>
      <c r="K10" s="7">
        <v>0.37</v>
      </c>
      <c r="L10" s="7">
        <v>0.48</v>
      </c>
      <c r="M10" s="7">
        <v>4.63</v>
      </c>
      <c r="N10" s="7">
        <v>4.1900000000000004</v>
      </c>
    </row>
    <row r="11" spans="1:14" ht="9.75" customHeight="1" x14ac:dyDescent="0.2">
      <c r="A11" s="6" t="s">
        <v>22</v>
      </c>
      <c r="B11" s="7">
        <v>0.04</v>
      </c>
      <c r="C11" s="7">
        <v>0.04</v>
      </c>
      <c r="D11" s="7">
        <v>0.04</v>
      </c>
      <c r="E11" s="7">
        <v>0.05</v>
      </c>
      <c r="F11" s="7">
        <v>0.05</v>
      </c>
      <c r="G11" s="7">
        <v>0.05</v>
      </c>
      <c r="H11" s="7">
        <v>0.06</v>
      </c>
      <c r="I11" s="7">
        <v>7.0000000000000007E-2</v>
      </c>
      <c r="J11" s="7">
        <v>0.3</v>
      </c>
      <c r="K11" s="7">
        <v>0.15</v>
      </c>
      <c r="L11" s="7">
        <v>0.15</v>
      </c>
      <c r="M11" s="7">
        <v>0.15</v>
      </c>
      <c r="N11" s="7">
        <v>0.22</v>
      </c>
    </row>
    <row r="12" spans="1:14" ht="9.75" customHeight="1" x14ac:dyDescent="0.2">
      <c r="A12" s="6" t="s">
        <v>23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</row>
    <row r="13" spans="1:14" ht="9.75" customHeight="1" x14ac:dyDescent="0.2">
      <c r="A13" s="8" t="s">
        <v>24</v>
      </c>
      <c r="B13" s="9">
        <v>10.050000000000001</v>
      </c>
      <c r="C13" s="9">
        <v>11.59</v>
      </c>
      <c r="D13" s="9">
        <v>13.17</v>
      </c>
      <c r="E13" s="9">
        <v>14.25</v>
      </c>
      <c r="F13" s="9">
        <v>16.12</v>
      </c>
      <c r="G13" s="9">
        <v>18.34</v>
      </c>
      <c r="H13" s="9">
        <v>21.88</v>
      </c>
      <c r="I13" s="9">
        <v>25.31</v>
      </c>
      <c r="J13" s="9">
        <v>32.81</v>
      </c>
      <c r="K13" s="9">
        <v>35.58</v>
      </c>
      <c r="L13" s="9">
        <v>41.67</v>
      </c>
      <c r="M13" s="9">
        <v>52.26</v>
      </c>
      <c r="N13" s="9">
        <v>61.54</v>
      </c>
    </row>
    <row r="14" spans="1:14" ht="9.75" customHeight="1" x14ac:dyDescent="0.2">
      <c r="A14" s="6" t="s">
        <v>25</v>
      </c>
      <c r="B14" s="7">
        <v>0.17</v>
      </c>
      <c r="C14" s="7">
        <v>0.15</v>
      </c>
      <c r="D14" s="7">
        <v>0.18</v>
      </c>
      <c r="E14" s="7">
        <v>0.25</v>
      </c>
      <c r="F14" s="7">
        <v>0.23</v>
      </c>
      <c r="G14" s="7">
        <v>0.25</v>
      </c>
      <c r="H14" s="7">
        <v>0.26</v>
      </c>
      <c r="I14" s="7">
        <v>0.38</v>
      </c>
      <c r="J14" s="7">
        <v>0.47</v>
      </c>
      <c r="K14" s="7">
        <v>0.36</v>
      </c>
      <c r="L14" s="7">
        <v>0.4</v>
      </c>
      <c r="M14" s="7">
        <v>0.42</v>
      </c>
      <c r="N14" s="7">
        <v>0.41</v>
      </c>
    </row>
    <row r="15" spans="1:14" ht="9.75" customHeight="1" x14ac:dyDescent="0.2">
      <c r="A15" s="6" t="s">
        <v>26</v>
      </c>
      <c r="B15" s="7">
        <v>1.49</v>
      </c>
      <c r="C15" s="7">
        <v>1.45</v>
      </c>
      <c r="D15" s="7">
        <v>2.2000000000000002</v>
      </c>
      <c r="E15" s="7">
        <v>2.56</v>
      </c>
      <c r="F15" s="7">
        <v>3</v>
      </c>
      <c r="G15" s="7">
        <v>2.34</v>
      </c>
      <c r="H15" s="7">
        <v>2.59</v>
      </c>
      <c r="I15" s="7">
        <v>3.12</v>
      </c>
      <c r="J15" s="7">
        <v>4.3600000000000003</v>
      </c>
      <c r="K15" s="7">
        <v>4.62</v>
      </c>
      <c r="L15" s="7">
        <v>4.87</v>
      </c>
      <c r="M15" s="7">
        <v>5.82</v>
      </c>
      <c r="N15" s="7">
        <v>9.18</v>
      </c>
    </row>
    <row r="16" spans="1:14" ht="9.75" customHeight="1" x14ac:dyDescent="0.2">
      <c r="A16" s="6" t="s">
        <v>27</v>
      </c>
      <c r="B16" s="7">
        <v>1.37</v>
      </c>
      <c r="C16" s="7">
        <v>1.52</v>
      </c>
      <c r="D16" s="7">
        <v>1.8</v>
      </c>
      <c r="E16" s="7">
        <v>2.11</v>
      </c>
      <c r="F16" s="7">
        <v>2.2799999999999998</v>
      </c>
      <c r="G16" s="7">
        <v>2.39</v>
      </c>
      <c r="H16" s="7">
        <v>2.4</v>
      </c>
      <c r="I16" s="7">
        <v>2.88</v>
      </c>
      <c r="J16" s="7">
        <v>3.74</v>
      </c>
      <c r="K16" s="7">
        <v>3.47</v>
      </c>
      <c r="L16" s="7">
        <v>4.05</v>
      </c>
      <c r="M16" s="7">
        <v>4.38</v>
      </c>
      <c r="N16" s="7">
        <v>4.99</v>
      </c>
    </row>
    <row r="17" spans="1:14" ht="9.75" customHeight="1" x14ac:dyDescent="0.2">
      <c r="A17" s="6" t="s">
        <v>28</v>
      </c>
      <c r="B17" s="7">
        <v>5.47</v>
      </c>
      <c r="C17" s="7">
        <v>6.54</v>
      </c>
      <c r="D17" s="7">
        <v>7.07</v>
      </c>
      <c r="E17" s="7">
        <v>7.57</v>
      </c>
      <c r="F17" s="7">
        <v>8.39</v>
      </c>
      <c r="G17" s="7">
        <v>11.14</v>
      </c>
      <c r="H17" s="7">
        <v>14.57</v>
      </c>
      <c r="I17" s="7">
        <v>16.29</v>
      </c>
      <c r="J17" s="7">
        <v>21.03</v>
      </c>
      <c r="K17" s="7">
        <v>23.74</v>
      </c>
      <c r="L17" s="7">
        <v>28.8</v>
      </c>
      <c r="M17" s="7">
        <v>37.75</v>
      </c>
      <c r="N17" s="7">
        <v>40.9</v>
      </c>
    </row>
    <row r="18" spans="1:14" ht="9.75" customHeight="1" x14ac:dyDescent="0.2">
      <c r="A18" s="6" t="s">
        <v>29</v>
      </c>
      <c r="B18" s="7">
        <v>0.78</v>
      </c>
      <c r="C18" s="7">
        <v>0.84</v>
      </c>
      <c r="D18" s="7">
        <v>0.9</v>
      </c>
      <c r="E18" s="7">
        <v>0.96</v>
      </c>
      <c r="F18" s="7">
        <v>1.05</v>
      </c>
      <c r="G18" s="7">
        <v>1.39</v>
      </c>
      <c r="H18" s="7">
        <v>1.43</v>
      </c>
      <c r="I18" s="7">
        <v>1.77</v>
      </c>
      <c r="J18" s="7">
        <v>2.19</v>
      </c>
      <c r="K18" s="7">
        <v>2.35</v>
      </c>
      <c r="L18" s="7">
        <v>2.5</v>
      </c>
      <c r="M18" s="7">
        <v>2.6</v>
      </c>
      <c r="N18" s="7">
        <v>2.58</v>
      </c>
    </row>
    <row r="19" spans="1:14" ht="9.75" customHeight="1" x14ac:dyDescent="0.2">
      <c r="A19" s="6" t="s">
        <v>30</v>
      </c>
      <c r="B19" s="7">
        <v>0.71</v>
      </c>
      <c r="C19" s="7">
        <v>0.98</v>
      </c>
      <c r="D19" s="7">
        <v>0.85</v>
      </c>
      <c r="E19" s="7">
        <v>0.62</v>
      </c>
      <c r="F19" s="7">
        <v>0.97</v>
      </c>
      <c r="G19" s="7">
        <v>0.83</v>
      </c>
      <c r="H19" s="7">
        <v>0.62</v>
      </c>
      <c r="I19" s="7">
        <v>0.83</v>
      </c>
      <c r="J19" s="7">
        <v>1.02</v>
      </c>
      <c r="K19" s="7">
        <v>1.02</v>
      </c>
      <c r="L19" s="7">
        <v>1.03</v>
      </c>
      <c r="M19" s="7">
        <v>1.24</v>
      </c>
      <c r="N19" s="7">
        <v>3.44</v>
      </c>
    </row>
    <row r="20" spans="1:14" ht="9.75" customHeight="1" x14ac:dyDescent="0.2">
      <c r="A20" s="6" t="s">
        <v>31</v>
      </c>
      <c r="B20" s="7">
        <v>0.06</v>
      </c>
      <c r="C20" s="7">
        <v>0.11</v>
      </c>
      <c r="D20" s="7">
        <v>0.17</v>
      </c>
      <c r="E20" s="7">
        <v>0.18</v>
      </c>
      <c r="F20" s="7">
        <v>0.2</v>
      </c>
      <c r="G20" s="7">
        <v>0</v>
      </c>
      <c r="H20" s="7">
        <v>0.01</v>
      </c>
      <c r="I20" s="7">
        <v>0.04</v>
      </c>
      <c r="J20" s="7">
        <v>0</v>
      </c>
      <c r="K20" s="7">
        <v>0.02</v>
      </c>
      <c r="L20" s="7">
        <v>0.02</v>
      </c>
      <c r="M20" s="7">
        <v>0.05</v>
      </c>
      <c r="N20" s="7">
        <v>0.04</v>
      </c>
    </row>
    <row r="21" spans="1:14" ht="9.75" customHeight="1" x14ac:dyDescent="0.2">
      <c r="A21" s="8" t="s">
        <v>32</v>
      </c>
      <c r="B21" s="9">
        <v>1.84</v>
      </c>
      <c r="C21" s="9">
        <v>2.0699999999999998</v>
      </c>
      <c r="D21" s="9">
        <v>2.3199999999999998</v>
      </c>
      <c r="E21" s="9">
        <v>2.48</v>
      </c>
      <c r="F21" s="9">
        <v>2.85</v>
      </c>
      <c r="G21" s="9">
        <v>3.05</v>
      </c>
      <c r="H21" s="9">
        <v>3.58</v>
      </c>
      <c r="I21" s="9">
        <v>4.3899999999999997</v>
      </c>
      <c r="J21" s="9">
        <v>5.47</v>
      </c>
      <c r="K21" s="9">
        <v>5.87</v>
      </c>
      <c r="L21" s="9">
        <v>6.3</v>
      </c>
      <c r="M21" s="9">
        <v>7.54</v>
      </c>
      <c r="N21" s="9">
        <v>9.56</v>
      </c>
    </row>
    <row r="22" spans="1:14" ht="9.75" customHeight="1" x14ac:dyDescent="0.2">
      <c r="A22" s="6" t="s">
        <v>33</v>
      </c>
      <c r="B22" s="7">
        <v>0.77</v>
      </c>
      <c r="C22" s="7">
        <v>0.8</v>
      </c>
      <c r="D22" s="7">
        <v>0.93</v>
      </c>
      <c r="E22" s="7">
        <v>1.02</v>
      </c>
      <c r="F22" s="7">
        <v>1.1299999999999999</v>
      </c>
      <c r="G22" s="7">
        <v>1.31</v>
      </c>
      <c r="H22" s="7">
        <v>1.66</v>
      </c>
      <c r="I22" s="7">
        <v>2.11</v>
      </c>
      <c r="J22" s="7">
        <v>2.6</v>
      </c>
      <c r="K22" s="7">
        <v>2.68</v>
      </c>
      <c r="L22" s="7">
        <v>2.91</v>
      </c>
      <c r="M22" s="7">
        <v>3.4</v>
      </c>
      <c r="N22" s="7">
        <v>4.22</v>
      </c>
    </row>
    <row r="23" spans="1:14" ht="9.75" customHeight="1" x14ac:dyDescent="0.2">
      <c r="A23" s="6" t="s">
        <v>34</v>
      </c>
      <c r="B23" s="7">
        <v>0.5</v>
      </c>
      <c r="C23" s="7">
        <v>0.65</v>
      </c>
      <c r="D23" s="7">
        <v>0.66</v>
      </c>
      <c r="E23" s="7">
        <v>0.68</v>
      </c>
      <c r="F23" s="7">
        <v>0.82</v>
      </c>
      <c r="G23" s="7">
        <v>0.91</v>
      </c>
      <c r="H23" s="7">
        <v>0.99</v>
      </c>
      <c r="I23" s="7">
        <v>1.1399999999999999</v>
      </c>
      <c r="J23" s="7">
        <v>1.54</v>
      </c>
      <c r="K23" s="7">
        <v>1.71</v>
      </c>
      <c r="L23" s="7">
        <v>1.83</v>
      </c>
      <c r="M23" s="7">
        <v>2.34</v>
      </c>
      <c r="N23" s="7">
        <v>2.95</v>
      </c>
    </row>
    <row r="24" spans="1:14" ht="9.75" customHeight="1" x14ac:dyDescent="0.2">
      <c r="A24" s="6" t="s">
        <v>35</v>
      </c>
      <c r="B24" s="7">
        <v>0.27</v>
      </c>
      <c r="C24" s="7">
        <v>0.28999999999999998</v>
      </c>
      <c r="D24" s="7">
        <v>0.36</v>
      </c>
      <c r="E24" s="7">
        <v>0.38</v>
      </c>
      <c r="F24" s="7">
        <v>0.41</v>
      </c>
      <c r="G24" s="7">
        <v>0.39</v>
      </c>
      <c r="H24" s="7">
        <v>0.51</v>
      </c>
      <c r="I24" s="7">
        <v>0.63</v>
      </c>
      <c r="J24" s="7">
        <v>0.67</v>
      </c>
      <c r="K24" s="7">
        <v>0.71</v>
      </c>
      <c r="L24" s="7">
        <v>0.8</v>
      </c>
      <c r="M24" s="7">
        <v>0.81</v>
      </c>
      <c r="N24" s="7">
        <v>1.04</v>
      </c>
    </row>
    <row r="25" spans="1:14" ht="9.75" customHeight="1" x14ac:dyDescent="0.2">
      <c r="A25" s="6" t="s">
        <v>36</v>
      </c>
      <c r="B25" s="7">
        <v>0.26</v>
      </c>
      <c r="C25" s="7">
        <v>0.28999999999999998</v>
      </c>
      <c r="D25" s="7">
        <v>0.36</v>
      </c>
      <c r="E25" s="7">
        <v>0.39</v>
      </c>
      <c r="F25" s="7">
        <v>0.48</v>
      </c>
      <c r="G25" s="7">
        <v>0.42</v>
      </c>
      <c r="H25" s="7">
        <v>0.4</v>
      </c>
      <c r="I25" s="7">
        <v>0.49</v>
      </c>
      <c r="J25" s="7">
        <v>0.64</v>
      </c>
      <c r="K25" s="7">
        <v>0.74</v>
      </c>
      <c r="L25" s="7">
        <v>0.73</v>
      </c>
      <c r="M25" s="7">
        <v>0.95</v>
      </c>
      <c r="N25" s="7">
        <v>1.31</v>
      </c>
    </row>
    <row r="26" spans="1:14" ht="9.75" customHeight="1" x14ac:dyDescent="0.2">
      <c r="A26" s="6" t="s">
        <v>37</v>
      </c>
      <c r="B26" s="7">
        <v>0.04</v>
      </c>
      <c r="C26" s="7">
        <v>0.04</v>
      </c>
      <c r="D26" s="7">
        <v>0.01</v>
      </c>
      <c r="E26" s="7">
        <v>0.01</v>
      </c>
      <c r="F26" s="7">
        <v>0.01</v>
      </c>
      <c r="G26" s="7">
        <v>0.02</v>
      </c>
      <c r="H26" s="7">
        <v>0.02</v>
      </c>
      <c r="I26" s="7">
        <v>0.02</v>
      </c>
      <c r="J26" s="7">
        <v>0.02</v>
      </c>
      <c r="K26" s="7">
        <v>0.03</v>
      </c>
      <c r="L26" s="7">
        <v>0.03</v>
      </c>
      <c r="M26" s="7">
        <v>0.04</v>
      </c>
      <c r="N26" s="7">
        <v>0.04</v>
      </c>
    </row>
    <row r="27" spans="1:14" ht="9.75" customHeight="1" x14ac:dyDescent="0.2">
      <c r="A27" s="8" t="s">
        <v>38</v>
      </c>
      <c r="B27" s="9">
        <v>0.73</v>
      </c>
      <c r="C27" s="9">
        <v>0.88</v>
      </c>
      <c r="D27" s="9">
        <v>1.45</v>
      </c>
      <c r="E27" s="9">
        <v>2.0499999999999998</v>
      </c>
      <c r="F27" s="9">
        <v>2.2599999999999998</v>
      </c>
      <c r="G27" s="9">
        <v>1.32</v>
      </c>
      <c r="H27" s="9">
        <v>1.37</v>
      </c>
      <c r="I27" s="9">
        <v>1.92</v>
      </c>
      <c r="J27" s="9">
        <v>3.21</v>
      </c>
      <c r="K27" s="9">
        <v>2.5</v>
      </c>
      <c r="L27" s="9">
        <v>2.8</v>
      </c>
      <c r="M27" s="9">
        <v>3.15</v>
      </c>
      <c r="N27" s="9">
        <v>3.83</v>
      </c>
    </row>
    <row r="28" spans="1:14" ht="9.75" customHeight="1" x14ac:dyDescent="0.2">
      <c r="A28" s="6" t="s">
        <v>39</v>
      </c>
      <c r="B28" s="7">
        <v>7.0000000000000007E-2</v>
      </c>
      <c r="C28" s="7">
        <v>0.06</v>
      </c>
      <c r="D28" s="7">
        <v>7.0000000000000007E-2</v>
      </c>
      <c r="E28" s="7">
        <v>0.06</v>
      </c>
      <c r="F28" s="7">
        <v>7.0000000000000007E-2</v>
      </c>
      <c r="G28" s="7">
        <v>0.08</v>
      </c>
      <c r="H28" s="7">
        <v>7.0000000000000007E-2</v>
      </c>
      <c r="I28" s="7">
        <v>0.08</v>
      </c>
      <c r="J28" s="7">
        <v>0.09</v>
      </c>
      <c r="K28" s="7">
        <v>0.11</v>
      </c>
      <c r="L28" s="7">
        <v>0.12</v>
      </c>
      <c r="M28" s="7">
        <v>0.14000000000000001</v>
      </c>
      <c r="N28" s="7">
        <v>0.2</v>
      </c>
    </row>
    <row r="29" spans="1:14" ht="9.75" customHeight="1" x14ac:dyDescent="0.2">
      <c r="A29" s="6" t="s">
        <v>40</v>
      </c>
      <c r="B29" s="7">
        <v>0.13</v>
      </c>
      <c r="C29" s="7">
        <v>0.14000000000000001</v>
      </c>
      <c r="D29" s="7">
        <v>0.16</v>
      </c>
      <c r="E29" s="7">
        <v>0.12</v>
      </c>
      <c r="F29" s="7">
        <v>7.0000000000000007E-2</v>
      </c>
      <c r="G29" s="7">
        <v>0.05</v>
      </c>
      <c r="H29" s="7">
        <v>7.0000000000000007E-2</v>
      </c>
      <c r="I29" s="7">
        <v>7.0000000000000007E-2</v>
      </c>
      <c r="J29" s="7">
        <v>0.09</v>
      </c>
      <c r="K29" s="7">
        <v>0.1</v>
      </c>
      <c r="L29" s="7">
        <v>0.11</v>
      </c>
      <c r="M29" s="7">
        <v>0.15</v>
      </c>
      <c r="N29" s="7">
        <v>0.18</v>
      </c>
    </row>
    <row r="30" spans="1:14" ht="9.75" customHeight="1" x14ac:dyDescent="0.2">
      <c r="A30" s="6" t="s">
        <v>41</v>
      </c>
      <c r="B30" s="7">
        <v>0.17</v>
      </c>
      <c r="C30" s="7">
        <v>0.25</v>
      </c>
      <c r="D30" s="7">
        <v>0.28999999999999998</v>
      </c>
      <c r="E30" s="7">
        <v>0.31</v>
      </c>
      <c r="F30" s="7">
        <v>0.34</v>
      </c>
      <c r="G30" s="7">
        <v>0.41</v>
      </c>
      <c r="H30" s="7">
        <v>0.42</v>
      </c>
      <c r="I30" s="7">
        <v>0.88</v>
      </c>
      <c r="J30" s="7">
        <v>2.04</v>
      </c>
      <c r="K30" s="7">
        <v>2.09</v>
      </c>
      <c r="L30" s="7">
        <v>2.36</v>
      </c>
      <c r="M30" s="7">
        <v>2.62</v>
      </c>
      <c r="N30" s="7">
        <v>3.15</v>
      </c>
    </row>
    <row r="31" spans="1:14" ht="9.75" customHeight="1" x14ac:dyDescent="0.2">
      <c r="A31" s="6" t="s">
        <v>42</v>
      </c>
      <c r="B31" s="7">
        <v>0.36</v>
      </c>
      <c r="C31" s="7">
        <v>0.43</v>
      </c>
      <c r="D31" s="7">
        <v>0.93</v>
      </c>
      <c r="E31" s="7">
        <v>1.56</v>
      </c>
      <c r="F31" s="7">
        <v>1.78</v>
      </c>
      <c r="G31" s="7">
        <v>0.78</v>
      </c>
      <c r="H31" s="7">
        <v>0.81</v>
      </c>
      <c r="I31" s="7">
        <v>0.89</v>
      </c>
      <c r="J31" s="7">
        <v>0.99</v>
      </c>
      <c r="K31" s="7">
        <v>0.2</v>
      </c>
      <c r="L31" s="7">
        <v>0.21</v>
      </c>
      <c r="M31" s="7">
        <v>0.24</v>
      </c>
      <c r="N31" s="7">
        <v>0.3</v>
      </c>
    </row>
    <row r="32" spans="1:14" ht="9.75" customHeight="1" x14ac:dyDescent="0.2">
      <c r="A32" s="8" t="s">
        <v>43</v>
      </c>
      <c r="B32" s="9">
        <v>0.94</v>
      </c>
      <c r="C32" s="9">
        <v>1.02</v>
      </c>
      <c r="D32" s="9">
        <v>1.17</v>
      </c>
      <c r="E32" s="9">
        <v>1.26</v>
      </c>
      <c r="F32" s="9">
        <v>1.44</v>
      </c>
      <c r="G32" s="9">
        <v>1.52</v>
      </c>
      <c r="H32" s="9">
        <v>1.85</v>
      </c>
      <c r="I32" s="9">
        <v>2.58</v>
      </c>
      <c r="J32" s="9">
        <v>3.85</v>
      </c>
      <c r="K32" s="9">
        <v>3.99</v>
      </c>
      <c r="L32" s="9">
        <v>4.3899999999999997</v>
      </c>
      <c r="M32" s="9">
        <v>5.16</v>
      </c>
      <c r="N32" s="9">
        <v>6.63</v>
      </c>
    </row>
    <row r="33" spans="1:14" ht="9.75" customHeight="1" x14ac:dyDescent="0.2">
      <c r="A33" s="6" t="s">
        <v>44</v>
      </c>
      <c r="B33" s="7">
        <v>0.94</v>
      </c>
      <c r="C33" s="7">
        <v>1.02</v>
      </c>
      <c r="D33" s="7">
        <v>1.17</v>
      </c>
      <c r="E33" s="7">
        <v>1.26</v>
      </c>
      <c r="F33" s="7">
        <v>1.44</v>
      </c>
      <c r="G33" s="7">
        <v>1.52</v>
      </c>
      <c r="H33" s="7">
        <v>1.83</v>
      </c>
      <c r="I33" s="7">
        <v>2.56</v>
      </c>
      <c r="J33" s="7">
        <v>3.82</v>
      </c>
      <c r="K33" s="7">
        <v>3.96</v>
      </c>
      <c r="L33" s="7">
        <v>4.3600000000000003</v>
      </c>
      <c r="M33" s="7">
        <v>5.13</v>
      </c>
      <c r="N33" s="7">
        <v>6.59</v>
      </c>
    </row>
    <row r="34" spans="1:14" ht="9.75" customHeight="1" x14ac:dyDescent="0.2">
      <c r="A34" s="6" t="s">
        <v>45</v>
      </c>
      <c r="B34" s="7">
        <v>0</v>
      </c>
      <c r="C34" s="7">
        <v>0</v>
      </c>
      <c r="D34" s="7">
        <v>0</v>
      </c>
      <c r="E34" s="7">
        <v>0</v>
      </c>
      <c r="F34" s="7">
        <v>0</v>
      </c>
      <c r="G34" s="7">
        <v>0</v>
      </c>
      <c r="H34" s="7">
        <v>0.02</v>
      </c>
      <c r="I34" s="7">
        <v>0.02</v>
      </c>
      <c r="J34" s="7">
        <v>0.03</v>
      </c>
      <c r="K34" s="7">
        <v>0.03</v>
      </c>
      <c r="L34" s="7">
        <v>0.03</v>
      </c>
      <c r="M34" s="7">
        <v>0.03</v>
      </c>
      <c r="N34" s="7">
        <v>0.04</v>
      </c>
    </row>
    <row r="35" spans="1:14" ht="9.75" customHeight="1" x14ac:dyDescent="0.2">
      <c r="A35" s="8" t="s">
        <v>46</v>
      </c>
      <c r="B35" s="9">
        <v>2.02</v>
      </c>
      <c r="C35" s="9">
        <v>2.48</v>
      </c>
      <c r="D35" s="9">
        <v>2.5099999999999998</v>
      </c>
      <c r="E35" s="9">
        <v>2.77</v>
      </c>
      <c r="F35" s="9">
        <v>4.1900000000000004</v>
      </c>
      <c r="G35" s="9">
        <v>4.28</v>
      </c>
      <c r="H35" s="9">
        <v>3.88</v>
      </c>
      <c r="I35" s="9">
        <v>5.01</v>
      </c>
      <c r="J35" s="9">
        <v>5.24</v>
      </c>
      <c r="K35" s="9">
        <v>5.48</v>
      </c>
      <c r="L35" s="9">
        <v>6.23</v>
      </c>
      <c r="M35" s="9">
        <v>7.16</v>
      </c>
      <c r="N35" s="9">
        <v>9.3699999999999992</v>
      </c>
    </row>
    <row r="36" spans="1:14" ht="9.75" customHeight="1" x14ac:dyDescent="0.2">
      <c r="A36" s="6" t="s">
        <v>47</v>
      </c>
      <c r="B36" s="7">
        <v>1.56</v>
      </c>
      <c r="C36" s="7">
        <v>1.85</v>
      </c>
      <c r="D36" s="7">
        <v>2.0099999999999998</v>
      </c>
      <c r="E36" s="7">
        <v>2.31</v>
      </c>
      <c r="F36" s="7">
        <v>3.68</v>
      </c>
      <c r="G36" s="7">
        <v>3.81</v>
      </c>
      <c r="H36" s="7">
        <v>3.32</v>
      </c>
      <c r="I36" s="7">
        <v>4.42</v>
      </c>
      <c r="J36" s="7">
        <v>4.42</v>
      </c>
      <c r="K36" s="7">
        <v>4.55</v>
      </c>
      <c r="L36" s="7">
        <v>5.3</v>
      </c>
      <c r="M36" s="7">
        <v>6.1</v>
      </c>
      <c r="N36" s="7">
        <v>7.7</v>
      </c>
    </row>
    <row r="37" spans="1:14" ht="9.75" customHeight="1" x14ac:dyDescent="0.2">
      <c r="A37" s="6" t="s">
        <v>30</v>
      </c>
      <c r="B37" s="7">
        <v>0.46</v>
      </c>
      <c r="C37" s="7">
        <v>0.63</v>
      </c>
      <c r="D37" s="7">
        <v>0.5</v>
      </c>
      <c r="E37" s="7">
        <v>0.46</v>
      </c>
      <c r="F37" s="7">
        <v>0.51</v>
      </c>
      <c r="G37" s="7">
        <v>0.47</v>
      </c>
      <c r="H37" s="7">
        <v>0.56000000000000005</v>
      </c>
      <c r="I37" s="7">
        <v>0.59</v>
      </c>
      <c r="J37" s="7">
        <v>0.82</v>
      </c>
      <c r="K37" s="7">
        <v>0.93</v>
      </c>
      <c r="L37" s="7">
        <v>0.93</v>
      </c>
      <c r="M37" s="7">
        <v>1.06</v>
      </c>
      <c r="N37" s="7">
        <v>1.67</v>
      </c>
    </row>
    <row r="38" spans="1:14" ht="9.75" customHeight="1" x14ac:dyDescent="0.2">
      <c r="A38" s="8" t="s">
        <v>48</v>
      </c>
      <c r="B38" s="9">
        <v>9.7100000000000009</v>
      </c>
      <c r="C38" s="9">
        <v>13.46</v>
      </c>
      <c r="D38" s="9">
        <v>16.23</v>
      </c>
      <c r="E38" s="9">
        <v>16.79</v>
      </c>
      <c r="F38" s="9">
        <v>19.22</v>
      </c>
      <c r="G38" s="9">
        <v>22.3</v>
      </c>
      <c r="H38" s="9">
        <v>25.89</v>
      </c>
      <c r="I38" s="9">
        <v>28.28</v>
      </c>
      <c r="J38" s="9">
        <v>39.24</v>
      </c>
      <c r="K38" s="9">
        <v>45.36</v>
      </c>
      <c r="L38" s="9">
        <v>50.79</v>
      </c>
      <c r="M38" s="9">
        <v>60.62</v>
      </c>
      <c r="N38" s="9">
        <v>71.239999999999995</v>
      </c>
    </row>
    <row r="39" spans="1:14" ht="9.75" customHeight="1" x14ac:dyDescent="0.2">
      <c r="A39" s="6" t="s">
        <v>49</v>
      </c>
      <c r="B39" s="7">
        <v>9.7100000000000009</v>
      </c>
      <c r="C39" s="7">
        <v>13.46</v>
      </c>
      <c r="D39" s="7">
        <v>16.23</v>
      </c>
      <c r="E39" s="7">
        <v>16.79</v>
      </c>
      <c r="F39" s="7">
        <v>15.58</v>
      </c>
      <c r="G39" s="7">
        <v>18.5</v>
      </c>
      <c r="H39" s="7">
        <v>21.1</v>
      </c>
      <c r="I39" s="7">
        <v>23.33</v>
      </c>
      <c r="J39" s="7">
        <v>33.729999999999997</v>
      </c>
      <c r="K39" s="7">
        <v>38.880000000000003</v>
      </c>
      <c r="L39" s="7">
        <v>43.54</v>
      </c>
      <c r="M39" s="7">
        <v>51.45</v>
      </c>
      <c r="N39" s="7">
        <v>60.21</v>
      </c>
    </row>
    <row r="40" spans="1:14" ht="10.15" customHeight="1" x14ac:dyDescent="0.2">
      <c r="A40" s="16" t="s">
        <v>30</v>
      </c>
      <c r="B40" s="17">
        <v>0</v>
      </c>
      <c r="C40" s="17">
        <v>0</v>
      </c>
      <c r="D40" s="17">
        <v>0</v>
      </c>
      <c r="E40" s="17">
        <v>0</v>
      </c>
      <c r="F40" s="17">
        <v>3.64</v>
      </c>
      <c r="G40" s="17">
        <v>3.8</v>
      </c>
      <c r="H40" s="17">
        <v>4.79</v>
      </c>
      <c r="I40" s="17">
        <v>4.95</v>
      </c>
      <c r="J40" s="17">
        <v>5.51</v>
      </c>
      <c r="K40" s="17">
        <v>6.48</v>
      </c>
      <c r="L40" s="17">
        <v>7.25</v>
      </c>
      <c r="M40" s="17">
        <v>9.17</v>
      </c>
      <c r="N40" s="17">
        <v>11.03</v>
      </c>
    </row>
    <row r="41" spans="1:14" ht="9.75" customHeight="1" x14ac:dyDescent="0.2">
      <c r="A41" s="8" t="s">
        <v>51</v>
      </c>
      <c r="B41" s="9">
        <v>12.1</v>
      </c>
      <c r="C41" s="9">
        <v>14.15</v>
      </c>
      <c r="D41" s="9">
        <v>13.43</v>
      </c>
      <c r="E41" s="9">
        <v>14.86</v>
      </c>
      <c r="F41" s="9">
        <v>17.55</v>
      </c>
      <c r="G41" s="9">
        <v>18.45</v>
      </c>
      <c r="H41" s="9">
        <v>21.02</v>
      </c>
      <c r="I41" s="9">
        <v>24.96</v>
      </c>
      <c r="J41" s="9">
        <v>32.04</v>
      </c>
      <c r="K41" s="9">
        <v>36.049999999999997</v>
      </c>
      <c r="L41" s="9">
        <v>41.06</v>
      </c>
      <c r="M41" s="9">
        <v>49.31</v>
      </c>
      <c r="N41" s="9">
        <v>50.82</v>
      </c>
    </row>
    <row r="42" spans="1:14" x14ac:dyDescent="0.2">
      <c r="A42" s="6" t="s">
        <v>52</v>
      </c>
      <c r="B42" s="7">
        <v>6.09</v>
      </c>
      <c r="C42" s="7">
        <v>7.71</v>
      </c>
      <c r="D42" s="7">
        <v>6.79</v>
      </c>
      <c r="E42" s="7">
        <v>6.91</v>
      </c>
      <c r="F42" s="7">
        <v>8.08</v>
      </c>
      <c r="G42" s="7">
        <v>8.25</v>
      </c>
      <c r="H42" s="7">
        <v>9.86</v>
      </c>
      <c r="I42" s="7">
        <v>10.68</v>
      </c>
      <c r="J42" s="7">
        <v>12.94</v>
      </c>
      <c r="K42" s="7">
        <v>13.72</v>
      </c>
      <c r="L42" s="7">
        <v>16.14</v>
      </c>
      <c r="M42" s="7">
        <v>20.76</v>
      </c>
      <c r="N42" s="7">
        <v>24.23</v>
      </c>
    </row>
    <row r="43" spans="1:14" x14ac:dyDescent="0.2">
      <c r="A43" s="6" t="s">
        <v>53</v>
      </c>
      <c r="B43" s="7">
        <v>2.82</v>
      </c>
      <c r="C43" s="7">
        <v>3.32</v>
      </c>
      <c r="D43" s="7">
        <v>3.25</v>
      </c>
      <c r="E43" s="7">
        <v>4.1500000000000004</v>
      </c>
      <c r="F43" s="7">
        <v>5.22</v>
      </c>
      <c r="G43" s="7">
        <v>5.77</v>
      </c>
      <c r="H43" s="7">
        <v>6.52</v>
      </c>
      <c r="I43" s="7">
        <v>8.0500000000000007</v>
      </c>
      <c r="J43" s="7">
        <v>10.23</v>
      </c>
      <c r="K43" s="7">
        <v>11.78</v>
      </c>
      <c r="L43" s="7">
        <v>13.94</v>
      </c>
      <c r="M43" s="7">
        <v>15</v>
      </c>
      <c r="N43" s="7">
        <v>18.25</v>
      </c>
    </row>
    <row r="44" spans="1:14" x14ac:dyDescent="0.2">
      <c r="A44" s="6" t="s">
        <v>54</v>
      </c>
      <c r="B44" s="7">
        <v>0.08</v>
      </c>
      <c r="C44" s="7">
        <v>0.09</v>
      </c>
      <c r="D44" s="7">
        <v>0.11</v>
      </c>
      <c r="E44" s="7">
        <v>0.14000000000000001</v>
      </c>
      <c r="F44" s="7">
        <v>0.23</v>
      </c>
      <c r="G44" s="7">
        <v>0.28000000000000003</v>
      </c>
      <c r="H44" s="7">
        <v>0.31</v>
      </c>
      <c r="I44" s="7">
        <v>0.39</v>
      </c>
      <c r="J44" s="7">
        <v>0.64</v>
      </c>
      <c r="K44" s="7">
        <v>0.6</v>
      </c>
      <c r="L44" s="7">
        <v>0.88</v>
      </c>
      <c r="M44" s="7">
        <v>1.02</v>
      </c>
      <c r="N44" s="7">
        <v>1.23</v>
      </c>
    </row>
    <row r="45" spans="1:14" x14ac:dyDescent="0.2">
      <c r="A45" s="6" t="s">
        <v>55</v>
      </c>
      <c r="B45" s="7">
        <v>1.6</v>
      </c>
      <c r="C45" s="7">
        <v>1.63</v>
      </c>
      <c r="D45" s="7">
        <v>1.61</v>
      </c>
      <c r="E45" s="7">
        <v>1.79</v>
      </c>
      <c r="F45" s="7">
        <v>2.1</v>
      </c>
      <c r="G45" s="7">
        <v>2.1800000000000002</v>
      </c>
      <c r="H45" s="7">
        <v>2.25</v>
      </c>
      <c r="I45" s="7">
        <v>3.16</v>
      </c>
      <c r="J45" s="7">
        <v>5.18</v>
      </c>
      <c r="K45" s="7">
        <v>6.5</v>
      </c>
      <c r="L45" s="7">
        <v>6.95</v>
      </c>
      <c r="M45" s="7">
        <v>8.9600000000000009</v>
      </c>
      <c r="N45" s="7">
        <v>2.5099999999999998</v>
      </c>
    </row>
    <row r="46" spans="1:14" x14ac:dyDescent="0.2">
      <c r="A46" s="6" t="s">
        <v>56</v>
      </c>
      <c r="B46" s="7">
        <v>1.51</v>
      </c>
      <c r="C46" s="7">
        <v>1.4</v>
      </c>
      <c r="D46" s="7">
        <v>1.67</v>
      </c>
      <c r="E46" s="7">
        <v>1.87</v>
      </c>
      <c r="F46" s="7">
        <v>1.92</v>
      </c>
      <c r="G46" s="7">
        <v>1.97</v>
      </c>
      <c r="H46" s="7">
        <v>2.08</v>
      </c>
      <c r="I46" s="7">
        <v>2.68</v>
      </c>
      <c r="J46" s="7">
        <v>3.05</v>
      </c>
      <c r="K46" s="7">
        <v>3.45</v>
      </c>
      <c r="L46" s="7">
        <v>3.15</v>
      </c>
      <c r="M46" s="7">
        <v>3.57</v>
      </c>
      <c r="N46" s="7">
        <v>4.5999999999999996</v>
      </c>
    </row>
    <row r="47" spans="1:14" x14ac:dyDescent="0.2">
      <c r="A47" s="8" t="s">
        <v>57</v>
      </c>
      <c r="B47" s="9">
        <v>7.06</v>
      </c>
      <c r="C47" s="9">
        <v>7.23</v>
      </c>
      <c r="D47" s="9">
        <v>9.1</v>
      </c>
      <c r="E47" s="9">
        <v>9.17</v>
      </c>
      <c r="F47" s="9">
        <v>9.89</v>
      </c>
      <c r="G47" s="9">
        <v>10.57</v>
      </c>
      <c r="H47" s="9">
        <v>11.01</v>
      </c>
      <c r="I47" s="9">
        <v>13.05</v>
      </c>
      <c r="J47" s="9">
        <v>16.57</v>
      </c>
      <c r="K47" s="9">
        <v>17.46</v>
      </c>
      <c r="L47" s="9">
        <v>19.940000000000001</v>
      </c>
      <c r="M47" s="9">
        <v>23.23</v>
      </c>
      <c r="N47" s="9">
        <v>28.6</v>
      </c>
    </row>
    <row r="48" spans="1:14" x14ac:dyDescent="0.2">
      <c r="A48" s="6" t="s">
        <v>58</v>
      </c>
      <c r="B48" s="7">
        <v>0.93</v>
      </c>
      <c r="C48" s="7">
        <v>0.53</v>
      </c>
      <c r="D48" s="7">
        <v>0.62</v>
      </c>
      <c r="E48" s="7">
        <v>0.67</v>
      </c>
      <c r="F48" s="7">
        <v>0.74</v>
      </c>
      <c r="G48" s="7">
        <v>0.77</v>
      </c>
      <c r="H48" s="7">
        <v>0.34</v>
      </c>
      <c r="I48" s="7">
        <v>0.37</v>
      </c>
      <c r="J48" s="7">
        <v>0.45</v>
      </c>
      <c r="K48" s="7">
        <v>0.52</v>
      </c>
      <c r="L48" s="7">
        <v>0.63</v>
      </c>
      <c r="M48" s="7">
        <v>0.66</v>
      </c>
      <c r="N48" s="7">
        <v>0.83</v>
      </c>
    </row>
    <row r="49" spans="1:14" x14ac:dyDescent="0.2">
      <c r="A49" s="6" t="s">
        <v>59</v>
      </c>
      <c r="B49" s="7">
        <v>0.18</v>
      </c>
      <c r="C49" s="7">
        <v>0.17</v>
      </c>
      <c r="D49" s="7">
        <v>0.22</v>
      </c>
      <c r="E49" s="7">
        <v>0.43</v>
      </c>
      <c r="F49" s="7">
        <v>0.39</v>
      </c>
      <c r="G49" s="7">
        <v>0.24</v>
      </c>
      <c r="H49" s="7">
        <v>0.32</v>
      </c>
      <c r="I49" s="7">
        <v>0.36</v>
      </c>
      <c r="J49" s="7">
        <v>0.47</v>
      </c>
      <c r="K49" s="7">
        <v>0.51</v>
      </c>
      <c r="L49" s="7">
        <v>0.57999999999999996</v>
      </c>
      <c r="M49" s="7">
        <v>0.62</v>
      </c>
      <c r="N49" s="7">
        <v>0.69</v>
      </c>
    </row>
    <row r="50" spans="1:14" x14ac:dyDescent="0.2">
      <c r="A50" s="6" t="s">
        <v>60</v>
      </c>
      <c r="B50" s="7">
        <v>0.57999999999999996</v>
      </c>
      <c r="C50" s="7">
        <v>1.01</v>
      </c>
      <c r="D50" s="7">
        <v>1.1299999999999999</v>
      </c>
      <c r="E50" s="7">
        <v>1.22</v>
      </c>
      <c r="F50" s="7">
        <v>1.17</v>
      </c>
      <c r="G50" s="7">
        <v>1.2</v>
      </c>
      <c r="H50" s="7">
        <v>1.29</v>
      </c>
      <c r="I50" s="7">
        <v>1.57</v>
      </c>
      <c r="J50" s="7">
        <v>1.81</v>
      </c>
      <c r="K50" s="7">
        <v>1.92</v>
      </c>
      <c r="L50" s="7">
        <v>1.75</v>
      </c>
      <c r="M50" s="7">
        <v>2.36</v>
      </c>
      <c r="N50" s="7">
        <v>2.74</v>
      </c>
    </row>
    <row r="51" spans="1:14" x14ac:dyDescent="0.2">
      <c r="A51" s="6" t="s">
        <v>61</v>
      </c>
      <c r="B51" s="7">
        <v>0.18</v>
      </c>
      <c r="C51" s="7">
        <v>0.2</v>
      </c>
      <c r="D51" s="7">
        <v>0.24</v>
      </c>
      <c r="E51" s="7">
        <v>0.28000000000000003</v>
      </c>
      <c r="F51" s="7">
        <v>0.34</v>
      </c>
      <c r="G51" s="7">
        <v>0.39</v>
      </c>
      <c r="H51" s="7">
        <v>0.42</v>
      </c>
      <c r="I51" s="7">
        <v>0.53</v>
      </c>
      <c r="J51" s="7">
        <v>0.68</v>
      </c>
      <c r="K51" s="7">
        <v>0.74</v>
      </c>
      <c r="L51" s="7">
        <v>0.83</v>
      </c>
      <c r="M51" s="7">
        <v>0.95</v>
      </c>
      <c r="N51" s="7">
        <v>1.18</v>
      </c>
    </row>
    <row r="52" spans="1:14" x14ac:dyDescent="0.2">
      <c r="A52" s="6" t="s">
        <v>62</v>
      </c>
      <c r="B52" s="7">
        <v>0.46</v>
      </c>
      <c r="C52" s="7">
        <v>0.54</v>
      </c>
      <c r="D52" s="7">
        <v>0.88</v>
      </c>
      <c r="E52" s="7">
        <v>0.36</v>
      </c>
      <c r="F52" s="7">
        <v>0.4</v>
      </c>
      <c r="G52" s="7">
        <v>0.43</v>
      </c>
      <c r="H52" s="7">
        <v>0.46</v>
      </c>
      <c r="I52" s="7">
        <v>0.54</v>
      </c>
      <c r="J52" s="7">
        <v>0.73</v>
      </c>
      <c r="K52" s="7">
        <v>0.8</v>
      </c>
      <c r="L52" s="7">
        <v>0.87</v>
      </c>
      <c r="M52" s="7">
        <v>1</v>
      </c>
      <c r="N52" s="7">
        <v>1.33</v>
      </c>
    </row>
    <row r="53" spans="1:14" x14ac:dyDescent="0.2">
      <c r="A53" s="6" t="s">
        <v>63</v>
      </c>
      <c r="B53" s="7">
        <v>0.17</v>
      </c>
      <c r="C53" s="7">
        <v>0.2</v>
      </c>
      <c r="D53" s="7">
        <v>0.24</v>
      </c>
      <c r="E53" s="7">
        <v>0.24</v>
      </c>
      <c r="F53" s="7">
        <v>0.26</v>
      </c>
      <c r="G53" s="7">
        <v>0.28000000000000003</v>
      </c>
      <c r="H53" s="7">
        <v>0.28999999999999998</v>
      </c>
      <c r="I53" s="7">
        <v>0.34</v>
      </c>
      <c r="J53" s="7">
        <v>0.41</v>
      </c>
      <c r="K53" s="7">
        <v>0.44</v>
      </c>
      <c r="L53" s="7">
        <v>0.52</v>
      </c>
      <c r="M53" s="7">
        <v>0.68</v>
      </c>
      <c r="N53" s="7">
        <v>0.82</v>
      </c>
    </row>
    <row r="54" spans="1:14" x14ac:dyDescent="0.2">
      <c r="A54" s="6" t="s">
        <v>64</v>
      </c>
      <c r="B54" s="7">
        <v>2.02</v>
      </c>
      <c r="C54" s="7">
        <v>1.93</v>
      </c>
      <c r="D54" s="7">
        <v>2.5099999999999998</v>
      </c>
      <c r="E54" s="7">
        <v>2.61</v>
      </c>
      <c r="F54" s="7">
        <v>2.94</v>
      </c>
      <c r="G54" s="7">
        <v>3.28</v>
      </c>
      <c r="H54" s="7">
        <v>3.56</v>
      </c>
      <c r="I54" s="7">
        <v>4.5199999999999996</v>
      </c>
      <c r="J54" s="7">
        <v>5.84</v>
      </c>
      <c r="K54" s="7">
        <v>5.98</v>
      </c>
      <c r="L54" s="7">
        <v>7.48</v>
      </c>
      <c r="M54" s="7">
        <v>9.84</v>
      </c>
      <c r="N54" s="7">
        <v>11.91</v>
      </c>
    </row>
    <row r="55" spans="1:14" x14ac:dyDescent="0.2">
      <c r="A55" s="6" t="s">
        <v>65</v>
      </c>
      <c r="B55" s="7">
        <v>1.95</v>
      </c>
      <c r="C55" s="7">
        <v>2.04</v>
      </c>
      <c r="D55" s="7">
        <v>2.33</v>
      </c>
      <c r="E55" s="7">
        <v>2.69</v>
      </c>
      <c r="F55" s="7">
        <v>3.19</v>
      </c>
      <c r="G55" s="7">
        <v>3.42</v>
      </c>
      <c r="H55" s="7">
        <v>3.66</v>
      </c>
      <c r="I55" s="7">
        <v>4.01</v>
      </c>
      <c r="J55" s="7">
        <v>5.08</v>
      </c>
      <c r="K55" s="7">
        <v>5.46</v>
      </c>
      <c r="L55" s="7">
        <v>6.13</v>
      </c>
      <c r="M55" s="7">
        <v>6.64</v>
      </c>
      <c r="N55" s="7">
        <v>8.6</v>
      </c>
    </row>
    <row r="56" spans="1:14" x14ac:dyDescent="0.2">
      <c r="A56" s="6" t="s">
        <v>66</v>
      </c>
      <c r="B56" s="7">
        <v>0.51</v>
      </c>
      <c r="C56" s="7">
        <v>0.51</v>
      </c>
      <c r="D56" s="7">
        <v>0.82</v>
      </c>
      <c r="E56" s="7">
        <v>0.56999999999999995</v>
      </c>
      <c r="F56" s="7">
        <v>0.34</v>
      </c>
      <c r="G56" s="7">
        <v>0.39</v>
      </c>
      <c r="H56" s="7">
        <v>0.46</v>
      </c>
      <c r="I56" s="7">
        <v>0.55000000000000004</v>
      </c>
      <c r="J56" s="7">
        <v>0.77</v>
      </c>
      <c r="K56" s="7">
        <v>0.75</v>
      </c>
      <c r="L56" s="7">
        <v>0.83</v>
      </c>
      <c r="M56" s="7">
        <v>0.09</v>
      </c>
      <c r="N56" s="7">
        <v>0</v>
      </c>
    </row>
    <row r="57" spans="1:14" x14ac:dyDescent="0.2">
      <c r="A57" s="6" t="s">
        <v>67</v>
      </c>
      <c r="B57" s="7">
        <v>0.08</v>
      </c>
      <c r="C57" s="7">
        <v>0.1</v>
      </c>
      <c r="D57" s="7">
        <v>0.11</v>
      </c>
      <c r="E57" s="7">
        <v>0.1</v>
      </c>
      <c r="F57" s="7">
        <v>0.12</v>
      </c>
      <c r="G57" s="7">
        <v>0.17</v>
      </c>
      <c r="H57" s="7">
        <v>0.21</v>
      </c>
      <c r="I57" s="7">
        <v>0.26</v>
      </c>
      <c r="J57" s="7">
        <v>0.33</v>
      </c>
      <c r="K57" s="7">
        <v>0.34</v>
      </c>
      <c r="L57" s="7">
        <v>0.32</v>
      </c>
      <c r="M57" s="7">
        <v>0.39</v>
      </c>
      <c r="N57" s="7">
        <v>0.5</v>
      </c>
    </row>
    <row r="58" spans="1:14" x14ac:dyDescent="0.2">
      <c r="A58" s="8" t="s">
        <v>68</v>
      </c>
      <c r="B58" s="9">
        <v>0.17</v>
      </c>
      <c r="C58" s="9">
        <v>0.42</v>
      </c>
      <c r="D58" s="9">
        <v>0.88</v>
      </c>
      <c r="E58" s="9">
        <v>0.76</v>
      </c>
      <c r="F58" s="9">
        <v>0.3</v>
      </c>
      <c r="G58" s="9">
        <v>1.17</v>
      </c>
      <c r="H58" s="9">
        <v>1.1299999999999999</v>
      </c>
      <c r="I58" s="9">
        <v>0.79</v>
      </c>
      <c r="J58" s="9">
        <v>0.33</v>
      </c>
      <c r="K58" s="9">
        <v>0</v>
      </c>
      <c r="L58" s="9">
        <v>1.1100000000000001</v>
      </c>
      <c r="M58" s="9">
        <v>0.9</v>
      </c>
      <c r="N58" s="9">
        <v>0.86</v>
      </c>
    </row>
    <row r="59" spans="1:14" x14ac:dyDescent="0.2">
      <c r="A59" s="6" t="s">
        <v>69</v>
      </c>
      <c r="B59" s="7">
        <v>0.17</v>
      </c>
      <c r="C59" s="7">
        <v>0.42</v>
      </c>
      <c r="D59" s="7">
        <v>0.88</v>
      </c>
      <c r="E59" s="7">
        <v>0.76</v>
      </c>
      <c r="F59" s="7">
        <v>0.3</v>
      </c>
      <c r="G59" s="7">
        <v>1.17</v>
      </c>
      <c r="H59" s="7">
        <v>1.1299999999999999</v>
      </c>
      <c r="I59" s="7">
        <v>0.79</v>
      </c>
      <c r="J59" s="7">
        <v>0.33</v>
      </c>
      <c r="K59" s="7">
        <v>0</v>
      </c>
      <c r="L59" s="7">
        <v>1.1100000000000001</v>
      </c>
      <c r="M59" s="7">
        <v>0.9</v>
      </c>
      <c r="N59" s="7">
        <v>0.86</v>
      </c>
    </row>
    <row r="60" spans="1:14" x14ac:dyDescent="0.2">
      <c r="A60" s="8" t="s">
        <v>70</v>
      </c>
      <c r="B60" s="9">
        <v>4.8</v>
      </c>
      <c r="C60" s="9">
        <v>6.37</v>
      </c>
      <c r="D60" s="9">
        <v>9.5500000000000007</v>
      </c>
      <c r="E60" s="9">
        <v>12.37</v>
      </c>
      <c r="F60" s="9">
        <v>15.49</v>
      </c>
      <c r="G60" s="9">
        <v>21.7</v>
      </c>
      <c r="H60" s="9">
        <v>21.63</v>
      </c>
      <c r="I60" s="9">
        <v>25.66</v>
      </c>
      <c r="J60" s="9">
        <v>30.7</v>
      </c>
      <c r="K60" s="9">
        <v>49.76</v>
      </c>
      <c r="L60" s="9">
        <v>67.819999999999993</v>
      </c>
      <c r="M60" s="9">
        <v>101.93</v>
      </c>
      <c r="N60" s="9">
        <v>119.66</v>
      </c>
    </row>
    <row r="61" spans="1:14" x14ac:dyDescent="0.2">
      <c r="A61" s="6" t="s">
        <v>71</v>
      </c>
      <c r="B61" s="7">
        <v>1.45</v>
      </c>
      <c r="C61" s="7">
        <v>1.61</v>
      </c>
      <c r="D61" s="7">
        <v>3.92</v>
      </c>
      <c r="E61" s="7">
        <v>4.43</v>
      </c>
      <c r="F61" s="7">
        <v>5.66</v>
      </c>
      <c r="G61" s="7">
        <v>9.49</v>
      </c>
      <c r="H61" s="7">
        <v>8.6300000000000008</v>
      </c>
      <c r="I61" s="7">
        <v>10.37</v>
      </c>
      <c r="J61" s="7">
        <v>9.36</v>
      </c>
      <c r="K61" s="7">
        <v>16.649999999999999</v>
      </c>
      <c r="L61" s="7">
        <v>17.47</v>
      </c>
      <c r="M61" s="7">
        <v>34.28</v>
      </c>
      <c r="N61" s="7">
        <v>35.06</v>
      </c>
    </row>
    <row r="62" spans="1:14" x14ac:dyDescent="0.2">
      <c r="A62" s="6" t="s">
        <v>72</v>
      </c>
      <c r="B62" s="7">
        <v>3.35</v>
      </c>
      <c r="C62" s="7">
        <v>4.76</v>
      </c>
      <c r="D62" s="7">
        <v>5.63</v>
      </c>
      <c r="E62" s="7">
        <v>7.94</v>
      </c>
      <c r="F62" s="7">
        <v>9.83</v>
      </c>
      <c r="G62" s="7">
        <v>12.21</v>
      </c>
      <c r="H62" s="7">
        <v>13</v>
      </c>
      <c r="I62" s="7">
        <v>15.29</v>
      </c>
      <c r="J62" s="7">
        <v>21.34</v>
      </c>
      <c r="K62" s="7">
        <v>33.11</v>
      </c>
      <c r="L62" s="7">
        <v>50.35</v>
      </c>
      <c r="M62" s="7">
        <v>67.650000000000006</v>
      </c>
      <c r="N62" s="7">
        <v>84.6</v>
      </c>
    </row>
    <row r="63" spans="1:14" x14ac:dyDescent="0.2">
      <c r="A63" s="8" t="s">
        <v>73</v>
      </c>
      <c r="B63" s="9">
        <v>3.62</v>
      </c>
      <c r="C63" s="9">
        <v>5.71</v>
      </c>
      <c r="D63" s="9">
        <v>11.34</v>
      </c>
      <c r="E63" s="9">
        <v>7.85</v>
      </c>
      <c r="F63" s="9">
        <v>12.52</v>
      </c>
      <c r="G63" s="9">
        <v>11.11</v>
      </c>
      <c r="H63" s="9">
        <v>16.690000000000001</v>
      </c>
      <c r="I63" s="9">
        <v>25.45</v>
      </c>
      <c r="J63" s="9">
        <v>25.26</v>
      </c>
      <c r="K63" s="9">
        <v>19.98</v>
      </c>
      <c r="L63" s="9">
        <v>42.96</v>
      </c>
      <c r="M63" s="9">
        <v>36.479999999999997</v>
      </c>
      <c r="N63" s="9">
        <v>38.9</v>
      </c>
    </row>
    <row r="64" spans="1:14" x14ac:dyDescent="0.2">
      <c r="A64" s="6" t="s">
        <v>74</v>
      </c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</row>
    <row r="65" spans="1:14" x14ac:dyDescent="0.2">
      <c r="A65" s="6" t="s">
        <v>75</v>
      </c>
      <c r="B65" s="7">
        <v>0.28999999999999998</v>
      </c>
      <c r="C65" s="7">
        <v>0.64</v>
      </c>
      <c r="D65" s="7">
        <v>0.6</v>
      </c>
      <c r="E65" s="7">
        <v>0.66</v>
      </c>
      <c r="F65" s="7">
        <v>0.7</v>
      </c>
      <c r="G65" s="7">
        <v>0.67</v>
      </c>
      <c r="H65" s="7">
        <v>0.83</v>
      </c>
      <c r="I65" s="7">
        <v>1</v>
      </c>
      <c r="J65" s="7">
        <v>1.24</v>
      </c>
      <c r="K65" s="7">
        <v>2.63</v>
      </c>
      <c r="L65" s="7">
        <v>1.31</v>
      </c>
      <c r="M65" s="7">
        <v>3.3</v>
      </c>
      <c r="N65" s="7">
        <v>4.01</v>
      </c>
    </row>
    <row r="66" spans="1:14" x14ac:dyDescent="0.2">
      <c r="A66" s="6" t="s">
        <v>76</v>
      </c>
      <c r="B66" s="7">
        <v>0.87</v>
      </c>
      <c r="C66" s="7">
        <v>1.25</v>
      </c>
      <c r="D66" s="7">
        <v>1.38</v>
      </c>
      <c r="E66" s="7">
        <v>1.58</v>
      </c>
      <c r="F66" s="7">
        <v>1.57</v>
      </c>
      <c r="G66" s="7">
        <v>1.76</v>
      </c>
      <c r="H66" s="7">
        <v>2.1800000000000002</v>
      </c>
      <c r="I66" s="7">
        <v>2.17</v>
      </c>
      <c r="J66" s="7">
        <v>4.25</v>
      </c>
      <c r="K66" s="7">
        <v>4.47</v>
      </c>
      <c r="L66" s="7">
        <v>5.93</v>
      </c>
      <c r="M66" s="7">
        <v>9.81</v>
      </c>
      <c r="N66" s="7">
        <v>11.97</v>
      </c>
    </row>
    <row r="67" spans="1:14" x14ac:dyDescent="0.2">
      <c r="A67" s="6" t="s">
        <v>77</v>
      </c>
      <c r="B67" s="7">
        <v>0.02</v>
      </c>
      <c r="C67" s="7">
        <v>0.03</v>
      </c>
      <c r="D67" s="7">
        <v>0.02</v>
      </c>
      <c r="E67" s="7">
        <v>0.03</v>
      </c>
      <c r="F67" s="7">
        <v>0.01</v>
      </c>
      <c r="G67" s="7">
        <v>0.01</v>
      </c>
      <c r="H67" s="7">
        <v>0.01</v>
      </c>
      <c r="I67" s="7">
        <v>0.02</v>
      </c>
      <c r="J67" s="7">
        <v>0</v>
      </c>
      <c r="K67" s="7">
        <v>0.02</v>
      </c>
      <c r="L67" s="7">
        <v>0.03</v>
      </c>
      <c r="M67" s="7">
        <v>0.05</v>
      </c>
      <c r="N67" s="7">
        <v>0.08</v>
      </c>
    </row>
    <row r="68" spans="1:14" x14ac:dyDescent="0.2">
      <c r="A68" s="6" t="s">
        <v>78</v>
      </c>
      <c r="B68" s="7">
        <v>0.03</v>
      </c>
      <c r="C68" s="7">
        <v>0</v>
      </c>
      <c r="D68" s="7">
        <v>0</v>
      </c>
      <c r="E68" s="7">
        <v>0</v>
      </c>
      <c r="F68" s="7">
        <v>0</v>
      </c>
      <c r="G68" s="7">
        <v>0.01</v>
      </c>
      <c r="H68" s="7">
        <v>0</v>
      </c>
      <c r="I68" s="7">
        <v>0</v>
      </c>
      <c r="J68" s="7">
        <v>0</v>
      </c>
      <c r="K68" s="7">
        <v>0.01</v>
      </c>
      <c r="L68" s="7">
        <v>0.01</v>
      </c>
      <c r="M68" s="7">
        <v>0</v>
      </c>
      <c r="N68" s="7">
        <v>0</v>
      </c>
    </row>
    <row r="69" spans="1:14" x14ac:dyDescent="0.2">
      <c r="A69" s="6" t="s">
        <v>79</v>
      </c>
      <c r="B69" s="7">
        <v>0.06</v>
      </c>
      <c r="C69" s="7">
        <v>7.0000000000000007E-2</v>
      </c>
      <c r="D69" s="7">
        <v>0.11</v>
      </c>
      <c r="E69" s="7">
        <v>0.02</v>
      </c>
      <c r="F69" s="7">
        <v>7.0000000000000007E-2</v>
      </c>
      <c r="G69" s="7">
        <v>0.03</v>
      </c>
      <c r="H69" s="7">
        <v>0.04</v>
      </c>
      <c r="I69" s="7">
        <v>0.09</v>
      </c>
      <c r="J69" s="7">
        <v>7.0000000000000007E-2</v>
      </c>
      <c r="K69" s="7">
        <v>0.04</v>
      </c>
      <c r="L69" s="7">
        <v>0.03</v>
      </c>
      <c r="M69" s="7">
        <v>0.03</v>
      </c>
      <c r="N69" s="7">
        <v>0.12</v>
      </c>
    </row>
    <row r="70" spans="1:14" x14ac:dyDescent="0.2">
      <c r="A70" s="6" t="s">
        <v>30</v>
      </c>
      <c r="B70" s="13">
        <v>1.66</v>
      </c>
      <c r="C70" s="13">
        <v>3.08</v>
      </c>
      <c r="D70" s="13">
        <v>6.4</v>
      </c>
      <c r="E70" s="13">
        <v>5.0199999999999996</v>
      </c>
      <c r="F70" s="13">
        <v>5.24</v>
      </c>
      <c r="G70" s="13">
        <v>7.19</v>
      </c>
      <c r="H70" s="13">
        <v>5.0199999999999996</v>
      </c>
      <c r="I70" s="13">
        <v>7.71</v>
      </c>
      <c r="J70" s="13">
        <v>9.82</v>
      </c>
      <c r="K70" s="13">
        <v>9.7200000000000006</v>
      </c>
      <c r="L70" s="13">
        <v>11.87</v>
      </c>
      <c r="M70" s="13">
        <v>16.77</v>
      </c>
      <c r="N70" s="13">
        <v>18.25</v>
      </c>
    </row>
    <row r="71" spans="1:14" x14ac:dyDescent="0.2">
      <c r="A71" s="10" t="s">
        <v>80</v>
      </c>
      <c r="B71" s="11">
        <v>1.4</v>
      </c>
      <c r="C71" s="11">
        <v>1.45</v>
      </c>
      <c r="D71" s="11">
        <v>3.65</v>
      </c>
      <c r="E71" s="11">
        <v>1.37</v>
      </c>
      <c r="F71" s="11">
        <v>5.73</v>
      </c>
      <c r="G71" s="11">
        <v>2.48</v>
      </c>
      <c r="H71" s="11">
        <v>9.64</v>
      </c>
      <c r="I71" s="11">
        <v>15.78</v>
      </c>
      <c r="J71" s="11">
        <v>11.59</v>
      </c>
      <c r="K71" s="11">
        <v>4.97</v>
      </c>
      <c r="L71" s="11">
        <v>25.71</v>
      </c>
      <c r="M71" s="11">
        <v>9.26</v>
      </c>
      <c r="N71" s="11">
        <v>7.28</v>
      </c>
    </row>
    <row r="72" spans="1:14" x14ac:dyDescent="0.2">
      <c r="A72" s="14" t="s">
        <v>81</v>
      </c>
      <c r="B72" s="15">
        <v>54.65</v>
      </c>
      <c r="C72" s="15">
        <v>67.45</v>
      </c>
      <c r="D72" s="15">
        <v>83.21</v>
      </c>
      <c r="E72" s="15">
        <v>86.69</v>
      </c>
      <c r="F72" s="15">
        <v>104.17</v>
      </c>
      <c r="G72" s="15">
        <v>116.21</v>
      </c>
      <c r="H72" s="15">
        <v>136.12</v>
      </c>
      <c r="I72" s="15">
        <v>163.43</v>
      </c>
      <c r="J72" s="15">
        <v>199.71</v>
      </c>
      <c r="K72" s="15">
        <v>227.28</v>
      </c>
      <c r="L72" s="15">
        <v>290.62</v>
      </c>
      <c r="M72" s="15">
        <v>358.39</v>
      </c>
      <c r="N72" s="15">
        <v>412.36</v>
      </c>
    </row>
  </sheetData>
  <mergeCells count="3">
    <mergeCell ref="A1:N1"/>
    <mergeCell ref="A2:A3"/>
    <mergeCell ref="B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H88"/>
  <sheetViews>
    <sheetView zoomScale="115" zoomScaleNormal="115" zoomScaleSheetLayoutView="100" workbookViewId="0">
      <selection activeCell="A2" sqref="A2"/>
    </sheetView>
  </sheetViews>
  <sheetFormatPr defaultColWidth="10.1640625" defaultRowHeight="15" x14ac:dyDescent="0.2"/>
  <cols>
    <col min="1" max="1" width="5.83203125" style="80" customWidth="1"/>
    <col min="2" max="2" width="58.5" style="80" bestFit="1" customWidth="1"/>
    <col min="3" max="3" width="11.33203125" style="80" customWidth="1"/>
    <col min="4" max="5" width="11.1640625" style="80" customWidth="1"/>
    <col min="6" max="6" width="12.5" style="80" customWidth="1"/>
    <col min="7" max="7" width="10.6640625" style="80" customWidth="1"/>
    <col min="8" max="8" width="13.1640625" style="80" hidden="1" customWidth="1"/>
    <col min="9" max="253" width="10.1640625" style="80"/>
    <col min="254" max="254" width="5.83203125" style="80" customWidth="1"/>
    <col min="255" max="255" width="58.5" style="80" bestFit="1" customWidth="1"/>
    <col min="256" max="256" width="11.33203125" style="80" customWidth="1"/>
    <col min="257" max="258" width="11.1640625" style="80" customWidth="1"/>
    <col min="259" max="259" width="12.5" style="80" customWidth="1"/>
    <col min="260" max="261" width="10.6640625" style="80" customWidth="1"/>
    <col min="262" max="262" width="9.1640625" style="80" customWidth="1"/>
    <col min="263" max="263" width="9.5" style="80" customWidth="1"/>
    <col min="264" max="264" width="0" style="80" hidden="1" customWidth="1"/>
    <col min="265" max="509" width="10.1640625" style="80"/>
    <col min="510" max="510" width="5.83203125" style="80" customWidth="1"/>
    <col min="511" max="511" width="58.5" style="80" bestFit="1" customWidth="1"/>
    <col min="512" max="512" width="11.33203125" style="80" customWidth="1"/>
    <col min="513" max="514" width="11.1640625" style="80" customWidth="1"/>
    <col min="515" max="515" width="12.5" style="80" customWidth="1"/>
    <col min="516" max="517" width="10.6640625" style="80" customWidth="1"/>
    <col min="518" max="518" width="9.1640625" style="80" customWidth="1"/>
    <col min="519" max="519" width="9.5" style="80" customWidth="1"/>
    <col min="520" max="520" width="0" style="80" hidden="1" customWidth="1"/>
    <col min="521" max="765" width="10.1640625" style="80"/>
    <col min="766" max="766" width="5.83203125" style="80" customWidth="1"/>
    <col min="767" max="767" width="58.5" style="80" bestFit="1" customWidth="1"/>
    <col min="768" max="768" width="11.33203125" style="80" customWidth="1"/>
    <col min="769" max="770" width="11.1640625" style="80" customWidth="1"/>
    <col min="771" max="771" width="12.5" style="80" customWidth="1"/>
    <col min="772" max="773" width="10.6640625" style="80" customWidth="1"/>
    <col min="774" max="774" width="9.1640625" style="80" customWidth="1"/>
    <col min="775" max="775" width="9.5" style="80" customWidth="1"/>
    <col min="776" max="776" width="0" style="80" hidden="1" customWidth="1"/>
    <col min="777" max="1021" width="10.1640625" style="80"/>
    <col min="1022" max="1022" width="5.83203125" style="80" customWidth="1"/>
    <col min="1023" max="1023" width="58.5" style="80" bestFit="1" customWidth="1"/>
    <col min="1024" max="1024" width="11.33203125" style="80" customWidth="1"/>
    <col min="1025" max="1026" width="11.1640625" style="80" customWidth="1"/>
    <col min="1027" max="1027" width="12.5" style="80" customWidth="1"/>
    <col min="1028" max="1029" width="10.6640625" style="80" customWidth="1"/>
    <col min="1030" max="1030" width="9.1640625" style="80" customWidth="1"/>
    <col min="1031" max="1031" width="9.5" style="80" customWidth="1"/>
    <col min="1032" max="1032" width="0" style="80" hidden="1" customWidth="1"/>
    <col min="1033" max="1277" width="10.1640625" style="80"/>
    <col min="1278" max="1278" width="5.83203125" style="80" customWidth="1"/>
    <col min="1279" max="1279" width="58.5" style="80" bestFit="1" customWidth="1"/>
    <col min="1280" max="1280" width="11.33203125" style="80" customWidth="1"/>
    <col min="1281" max="1282" width="11.1640625" style="80" customWidth="1"/>
    <col min="1283" max="1283" width="12.5" style="80" customWidth="1"/>
    <col min="1284" max="1285" width="10.6640625" style="80" customWidth="1"/>
    <col min="1286" max="1286" width="9.1640625" style="80" customWidth="1"/>
    <col min="1287" max="1287" width="9.5" style="80" customWidth="1"/>
    <col min="1288" max="1288" width="0" style="80" hidden="1" customWidth="1"/>
    <col min="1289" max="1533" width="10.1640625" style="80"/>
    <col min="1534" max="1534" width="5.83203125" style="80" customWidth="1"/>
    <col min="1535" max="1535" width="58.5" style="80" bestFit="1" customWidth="1"/>
    <col min="1536" max="1536" width="11.33203125" style="80" customWidth="1"/>
    <col min="1537" max="1538" width="11.1640625" style="80" customWidth="1"/>
    <col min="1539" max="1539" width="12.5" style="80" customWidth="1"/>
    <col min="1540" max="1541" width="10.6640625" style="80" customWidth="1"/>
    <col min="1542" max="1542" width="9.1640625" style="80" customWidth="1"/>
    <col min="1543" max="1543" width="9.5" style="80" customWidth="1"/>
    <col min="1544" max="1544" width="0" style="80" hidden="1" customWidth="1"/>
    <col min="1545" max="1789" width="10.1640625" style="80"/>
    <col min="1790" max="1790" width="5.83203125" style="80" customWidth="1"/>
    <col min="1791" max="1791" width="58.5" style="80" bestFit="1" customWidth="1"/>
    <col min="1792" max="1792" width="11.33203125" style="80" customWidth="1"/>
    <col min="1793" max="1794" width="11.1640625" style="80" customWidth="1"/>
    <col min="1795" max="1795" width="12.5" style="80" customWidth="1"/>
    <col min="1796" max="1797" width="10.6640625" style="80" customWidth="1"/>
    <col min="1798" max="1798" width="9.1640625" style="80" customWidth="1"/>
    <col min="1799" max="1799" width="9.5" style="80" customWidth="1"/>
    <col min="1800" max="1800" width="0" style="80" hidden="1" customWidth="1"/>
    <col min="1801" max="2045" width="10.1640625" style="80"/>
    <col min="2046" max="2046" width="5.83203125" style="80" customWidth="1"/>
    <col min="2047" max="2047" width="58.5" style="80" bestFit="1" customWidth="1"/>
    <col min="2048" max="2048" width="11.33203125" style="80" customWidth="1"/>
    <col min="2049" max="2050" width="11.1640625" style="80" customWidth="1"/>
    <col min="2051" max="2051" width="12.5" style="80" customWidth="1"/>
    <col min="2052" max="2053" width="10.6640625" style="80" customWidth="1"/>
    <col min="2054" max="2054" width="9.1640625" style="80" customWidth="1"/>
    <col min="2055" max="2055" width="9.5" style="80" customWidth="1"/>
    <col min="2056" max="2056" width="0" style="80" hidden="1" customWidth="1"/>
    <col min="2057" max="2301" width="10.1640625" style="80"/>
    <col min="2302" max="2302" width="5.83203125" style="80" customWidth="1"/>
    <col min="2303" max="2303" width="58.5" style="80" bestFit="1" customWidth="1"/>
    <col min="2304" max="2304" width="11.33203125" style="80" customWidth="1"/>
    <col min="2305" max="2306" width="11.1640625" style="80" customWidth="1"/>
    <col min="2307" max="2307" width="12.5" style="80" customWidth="1"/>
    <col min="2308" max="2309" width="10.6640625" style="80" customWidth="1"/>
    <col min="2310" max="2310" width="9.1640625" style="80" customWidth="1"/>
    <col min="2311" max="2311" width="9.5" style="80" customWidth="1"/>
    <col min="2312" max="2312" width="0" style="80" hidden="1" customWidth="1"/>
    <col min="2313" max="2557" width="10.1640625" style="80"/>
    <col min="2558" max="2558" width="5.83203125" style="80" customWidth="1"/>
    <col min="2559" max="2559" width="58.5" style="80" bestFit="1" customWidth="1"/>
    <col min="2560" max="2560" width="11.33203125" style="80" customWidth="1"/>
    <col min="2561" max="2562" width="11.1640625" style="80" customWidth="1"/>
    <col min="2563" max="2563" width="12.5" style="80" customWidth="1"/>
    <col min="2564" max="2565" width="10.6640625" style="80" customWidth="1"/>
    <col min="2566" max="2566" width="9.1640625" style="80" customWidth="1"/>
    <col min="2567" max="2567" width="9.5" style="80" customWidth="1"/>
    <col min="2568" max="2568" width="0" style="80" hidden="1" customWidth="1"/>
    <col min="2569" max="2813" width="10.1640625" style="80"/>
    <col min="2814" max="2814" width="5.83203125" style="80" customWidth="1"/>
    <col min="2815" max="2815" width="58.5" style="80" bestFit="1" customWidth="1"/>
    <col min="2816" max="2816" width="11.33203125" style="80" customWidth="1"/>
    <col min="2817" max="2818" width="11.1640625" style="80" customWidth="1"/>
    <col min="2819" max="2819" width="12.5" style="80" customWidth="1"/>
    <col min="2820" max="2821" width="10.6640625" style="80" customWidth="1"/>
    <col min="2822" max="2822" width="9.1640625" style="80" customWidth="1"/>
    <col min="2823" max="2823" width="9.5" style="80" customWidth="1"/>
    <col min="2824" max="2824" width="0" style="80" hidden="1" customWidth="1"/>
    <col min="2825" max="3069" width="10.1640625" style="80"/>
    <col min="3070" max="3070" width="5.83203125" style="80" customWidth="1"/>
    <col min="3071" max="3071" width="58.5" style="80" bestFit="1" customWidth="1"/>
    <col min="3072" max="3072" width="11.33203125" style="80" customWidth="1"/>
    <col min="3073" max="3074" width="11.1640625" style="80" customWidth="1"/>
    <col min="3075" max="3075" width="12.5" style="80" customWidth="1"/>
    <col min="3076" max="3077" width="10.6640625" style="80" customWidth="1"/>
    <col min="3078" max="3078" width="9.1640625" style="80" customWidth="1"/>
    <col min="3079" max="3079" width="9.5" style="80" customWidth="1"/>
    <col min="3080" max="3080" width="0" style="80" hidden="1" customWidth="1"/>
    <col min="3081" max="3325" width="10.1640625" style="80"/>
    <col min="3326" max="3326" width="5.83203125" style="80" customWidth="1"/>
    <col min="3327" max="3327" width="58.5" style="80" bestFit="1" customWidth="1"/>
    <col min="3328" max="3328" width="11.33203125" style="80" customWidth="1"/>
    <col min="3329" max="3330" width="11.1640625" style="80" customWidth="1"/>
    <col min="3331" max="3331" width="12.5" style="80" customWidth="1"/>
    <col min="3332" max="3333" width="10.6640625" style="80" customWidth="1"/>
    <col min="3334" max="3334" width="9.1640625" style="80" customWidth="1"/>
    <col min="3335" max="3335" width="9.5" style="80" customWidth="1"/>
    <col min="3336" max="3336" width="0" style="80" hidden="1" customWidth="1"/>
    <col min="3337" max="3581" width="10.1640625" style="80"/>
    <col min="3582" max="3582" width="5.83203125" style="80" customWidth="1"/>
    <col min="3583" max="3583" width="58.5" style="80" bestFit="1" customWidth="1"/>
    <col min="3584" max="3584" width="11.33203125" style="80" customWidth="1"/>
    <col min="3585" max="3586" width="11.1640625" style="80" customWidth="1"/>
    <col min="3587" max="3587" width="12.5" style="80" customWidth="1"/>
    <col min="3588" max="3589" width="10.6640625" style="80" customWidth="1"/>
    <col min="3590" max="3590" width="9.1640625" style="80" customWidth="1"/>
    <col min="3591" max="3591" width="9.5" style="80" customWidth="1"/>
    <col min="3592" max="3592" width="0" style="80" hidden="1" customWidth="1"/>
    <col min="3593" max="3837" width="10.1640625" style="80"/>
    <col min="3838" max="3838" width="5.83203125" style="80" customWidth="1"/>
    <col min="3839" max="3839" width="58.5" style="80" bestFit="1" customWidth="1"/>
    <col min="3840" max="3840" width="11.33203125" style="80" customWidth="1"/>
    <col min="3841" max="3842" width="11.1640625" style="80" customWidth="1"/>
    <col min="3843" max="3843" width="12.5" style="80" customWidth="1"/>
    <col min="3844" max="3845" width="10.6640625" style="80" customWidth="1"/>
    <col min="3846" max="3846" width="9.1640625" style="80" customWidth="1"/>
    <col min="3847" max="3847" width="9.5" style="80" customWidth="1"/>
    <col min="3848" max="3848" width="0" style="80" hidden="1" customWidth="1"/>
    <col min="3849" max="4093" width="10.1640625" style="80"/>
    <col min="4094" max="4094" width="5.83203125" style="80" customWidth="1"/>
    <col min="4095" max="4095" width="58.5" style="80" bestFit="1" customWidth="1"/>
    <col min="4096" max="4096" width="11.33203125" style="80" customWidth="1"/>
    <col min="4097" max="4098" width="11.1640625" style="80" customWidth="1"/>
    <col min="4099" max="4099" width="12.5" style="80" customWidth="1"/>
    <col min="4100" max="4101" width="10.6640625" style="80" customWidth="1"/>
    <col min="4102" max="4102" width="9.1640625" style="80" customWidth="1"/>
    <col min="4103" max="4103" width="9.5" style="80" customWidth="1"/>
    <col min="4104" max="4104" width="0" style="80" hidden="1" customWidth="1"/>
    <col min="4105" max="4349" width="10.1640625" style="80"/>
    <col min="4350" max="4350" width="5.83203125" style="80" customWidth="1"/>
    <col min="4351" max="4351" width="58.5" style="80" bestFit="1" customWidth="1"/>
    <col min="4352" max="4352" width="11.33203125" style="80" customWidth="1"/>
    <col min="4353" max="4354" width="11.1640625" style="80" customWidth="1"/>
    <col min="4355" max="4355" width="12.5" style="80" customWidth="1"/>
    <col min="4356" max="4357" width="10.6640625" style="80" customWidth="1"/>
    <col min="4358" max="4358" width="9.1640625" style="80" customWidth="1"/>
    <col min="4359" max="4359" width="9.5" style="80" customWidth="1"/>
    <col min="4360" max="4360" width="0" style="80" hidden="1" customWidth="1"/>
    <col min="4361" max="4605" width="10.1640625" style="80"/>
    <col min="4606" max="4606" width="5.83203125" style="80" customWidth="1"/>
    <col min="4607" max="4607" width="58.5" style="80" bestFit="1" customWidth="1"/>
    <col min="4608" max="4608" width="11.33203125" style="80" customWidth="1"/>
    <col min="4609" max="4610" width="11.1640625" style="80" customWidth="1"/>
    <col min="4611" max="4611" width="12.5" style="80" customWidth="1"/>
    <col min="4612" max="4613" width="10.6640625" style="80" customWidth="1"/>
    <col min="4614" max="4614" width="9.1640625" style="80" customWidth="1"/>
    <col min="4615" max="4615" width="9.5" style="80" customWidth="1"/>
    <col min="4616" max="4616" width="0" style="80" hidden="1" customWidth="1"/>
    <col min="4617" max="4861" width="10.1640625" style="80"/>
    <col min="4862" max="4862" width="5.83203125" style="80" customWidth="1"/>
    <col min="4863" max="4863" width="58.5" style="80" bestFit="1" customWidth="1"/>
    <col min="4864" max="4864" width="11.33203125" style="80" customWidth="1"/>
    <col min="4865" max="4866" width="11.1640625" style="80" customWidth="1"/>
    <col min="4867" max="4867" width="12.5" style="80" customWidth="1"/>
    <col min="4868" max="4869" width="10.6640625" style="80" customWidth="1"/>
    <col min="4870" max="4870" width="9.1640625" style="80" customWidth="1"/>
    <col min="4871" max="4871" width="9.5" style="80" customWidth="1"/>
    <col min="4872" max="4872" width="0" style="80" hidden="1" customWidth="1"/>
    <col min="4873" max="5117" width="10.1640625" style="80"/>
    <col min="5118" max="5118" width="5.83203125" style="80" customWidth="1"/>
    <col min="5119" max="5119" width="58.5" style="80" bestFit="1" customWidth="1"/>
    <col min="5120" max="5120" width="11.33203125" style="80" customWidth="1"/>
    <col min="5121" max="5122" width="11.1640625" style="80" customWidth="1"/>
    <col min="5123" max="5123" width="12.5" style="80" customWidth="1"/>
    <col min="5124" max="5125" width="10.6640625" style="80" customWidth="1"/>
    <col min="5126" max="5126" width="9.1640625" style="80" customWidth="1"/>
    <col min="5127" max="5127" width="9.5" style="80" customWidth="1"/>
    <col min="5128" max="5128" width="0" style="80" hidden="1" customWidth="1"/>
    <col min="5129" max="5373" width="10.1640625" style="80"/>
    <col min="5374" max="5374" width="5.83203125" style="80" customWidth="1"/>
    <col min="5375" max="5375" width="58.5" style="80" bestFit="1" customWidth="1"/>
    <col min="5376" max="5376" width="11.33203125" style="80" customWidth="1"/>
    <col min="5377" max="5378" width="11.1640625" style="80" customWidth="1"/>
    <col min="5379" max="5379" width="12.5" style="80" customWidth="1"/>
    <col min="5380" max="5381" width="10.6640625" style="80" customWidth="1"/>
    <col min="5382" max="5382" width="9.1640625" style="80" customWidth="1"/>
    <col min="5383" max="5383" width="9.5" style="80" customWidth="1"/>
    <col min="5384" max="5384" width="0" style="80" hidden="1" customWidth="1"/>
    <col min="5385" max="5629" width="10.1640625" style="80"/>
    <col min="5630" max="5630" width="5.83203125" style="80" customWidth="1"/>
    <col min="5631" max="5631" width="58.5" style="80" bestFit="1" customWidth="1"/>
    <col min="5632" max="5632" width="11.33203125" style="80" customWidth="1"/>
    <col min="5633" max="5634" width="11.1640625" style="80" customWidth="1"/>
    <col min="5635" max="5635" width="12.5" style="80" customWidth="1"/>
    <col min="5636" max="5637" width="10.6640625" style="80" customWidth="1"/>
    <col min="5638" max="5638" width="9.1640625" style="80" customWidth="1"/>
    <col min="5639" max="5639" width="9.5" style="80" customWidth="1"/>
    <col min="5640" max="5640" width="0" style="80" hidden="1" customWidth="1"/>
    <col min="5641" max="5885" width="10.1640625" style="80"/>
    <col min="5886" max="5886" width="5.83203125" style="80" customWidth="1"/>
    <col min="5887" max="5887" width="58.5" style="80" bestFit="1" customWidth="1"/>
    <col min="5888" max="5888" width="11.33203125" style="80" customWidth="1"/>
    <col min="5889" max="5890" width="11.1640625" style="80" customWidth="1"/>
    <col min="5891" max="5891" width="12.5" style="80" customWidth="1"/>
    <col min="5892" max="5893" width="10.6640625" style="80" customWidth="1"/>
    <col min="5894" max="5894" width="9.1640625" style="80" customWidth="1"/>
    <col min="5895" max="5895" width="9.5" style="80" customWidth="1"/>
    <col min="5896" max="5896" width="0" style="80" hidden="1" customWidth="1"/>
    <col min="5897" max="6141" width="10.1640625" style="80"/>
    <col min="6142" max="6142" width="5.83203125" style="80" customWidth="1"/>
    <col min="6143" max="6143" width="58.5" style="80" bestFit="1" customWidth="1"/>
    <col min="6144" max="6144" width="11.33203125" style="80" customWidth="1"/>
    <col min="6145" max="6146" width="11.1640625" style="80" customWidth="1"/>
    <col min="6147" max="6147" width="12.5" style="80" customWidth="1"/>
    <col min="6148" max="6149" width="10.6640625" style="80" customWidth="1"/>
    <col min="6150" max="6150" width="9.1640625" style="80" customWidth="1"/>
    <col min="6151" max="6151" width="9.5" style="80" customWidth="1"/>
    <col min="6152" max="6152" width="0" style="80" hidden="1" customWidth="1"/>
    <col min="6153" max="6397" width="10.1640625" style="80"/>
    <col min="6398" max="6398" width="5.83203125" style="80" customWidth="1"/>
    <col min="6399" max="6399" width="58.5" style="80" bestFit="1" customWidth="1"/>
    <col min="6400" max="6400" width="11.33203125" style="80" customWidth="1"/>
    <col min="6401" max="6402" width="11.1640625" style="80" customWidth="1"/>
    <col min="6403" max="6403" width="12.5" style="80" customWidth="1"/>
    <col min="6404" max="6405" width="10.6640625" style="80" customWidth="1"/>
    <col min="6406" max="6406" width="9.1640625" style="80" customWidth="1"/>
    <col min="6407" max="6407" width="9.5" style="80" customWidth="1"/>
    <col min="6408" max="6408" width="0" style="80" hidden="1" customWidth="1"/>
    <col min="6409" max="6653" width="10.1640625" style="80"/>
    <col min="6654" max="6654" width="5.83203125" style="80" customWidth="1"/>
    <col min="6655" max="6655" width="58.5" style="80" bestFit="1" customWidth="1"/>
    <col min="6656" max="6656" width="11.33203125" style="80" customWidth="1"/>
    <col min="6657" max="6658" width="11.1640625" style="80" customWidth="1"/>
    <col min="6659" max="6659" width="12.5" style="80" customWidth="1"/>
    <col min="6660" max="6661" width="10.6640625" style="80" customWidth="1"/>
    <col min="6662" max="6662" width="9.1640625" style="80" customWidth="1"/>
    <col min="6663" max="6663" width="9.5" style="80" customWidth="1"/>
    <col min="6664" max="6664" width="0" style="80" hidden="1" customWidth="1"/>
    <col min="6665" max="6909" width="10.1640625" style="80"/>
    <col min="6910" max="6910" width="5.83203125" style="80" customWidth="1"/>
    <col min="6911" max="6911" width="58.5" style="80" bestFit="1" customWidth="1"/>
    <col min="6912" max="6912" width="11.33203125" style="80" customWidth="1"/>
    <col min="6913" max="6914" width="11.1640625" style="80" customWidth="1"/>
    <col min="6915" max="6915" width="12.5" style="80" customWidth="1"/>
    <col min="6916" max="6917" width="10.6640625" style="80" customWidth="1"/>
    <col min="6918" max="6918" width="9.1640625" style="80" customWidth="1"/>
    <col min="6919" max="6919" width="9.5" style="80" customWidth="1"/>
    <col min="6920" max="6920" width="0" style="80" hidden="1" customWidth="1"/>
    <col min="6921" max="7165" width="10.1640625" style="80"/>
    <col min="7166" max="7166" width="5.83203125" style="80" customWidth="1"/>
    <col min="7167" max="7167" width="58.5" style="80" bestFit="1" customWidth="1"/>
    <col min="7168" max="7168" width="11.33203125" style="80" customWidth="1"/>
    <col min="7169" max="7170" width="11.1640625" style="80" customWidth="1"/>
    <col min="7171" max="7171" width="12.5" style="80" customWidth="1"/>
    <col min="7172" max="7173" width="10.6640625" style="80" customWidth="1"/>
    <col min="7174" max="7174" width="9.1640625" style="80" customWidth="1"/>
    <col min="7175" max="7175" width="9.5" style="80" customWidth="1"/>
    <col min="7176" max="7176" width="0" style="80" hidden="1" customWidth="1"/>
    <col min="7177" max="7421" width="10.1640625" style="80"/>
    <col min="7422" max="7422" width="5.83203125" style="80" customWidth="1"/>
    <col min="7423" max="7423" width="58.5" style="80" bestFit="1" customWidth="1"/>
    <col min="7424" max="7424" width="11.33203125" style="80" customWidth="1"/>
    <col min="7425" max="7426" width="11.1640625" style="80" customWidth="1"/>
    <col min="7427" max="7427" width="12.5" style="80" customWidth="1"/>
    <col min="7428" max="7429" width="10.6640625" style="80" customWidth="1"/>
    <col min="7430" max="7430" width="9.1640625" style="80" customWidth="1"/>
    <col min="7431" max="7431" width="9.5" style="80" customWidth="1"/>
    <col min="7432" max="7432" width="0" style="80" hidden="1" customWidth="1"/>
    <col min="7433" max="7677" width="10.1640625" style="80"/>
    <col min="7678" max="7678" width="5.83203125" style="80" customWidth="1"/>
    <col min="7679" max="7679" width="58.5" style="80" bestFit="1" customWidth="1"/>
    <col min="7680" max="7680" width="11.33203125" style="80" customWidth="1"/>
    <col min="7681" max="7682" width="11.1640625" style="80" customWidth="1"/>
    <col min="7683" max="7683" width="12.5" style="80" customWidth="1"/>
    <col min="7684" max="7685" width="10.6640625" style="80" customWidth="1"/>
    <col min="7686" max="7686" width="9.1640625" style="80" customWidth="1"/>
    <col min="7687" max="7687" width="9.5" style="80" customWidth="1"/>
    <col min="7688" max="7688" width="0" style="80" hidden="1" customWidth="1"/>
    <col min="7689" max="7933" width="10.1640625" style="80"/>
    <col min="7934" max="7934" width="5.83203125" style="80" customWidth="1"/>
    <col min="7935" max="7935" width="58.5" style="80" bestFit="1" customWidth="1"/>
    <col min="7936" max="7936" width="11.33203125" style="80" customWidth="1"/>
    <col min="7937" max="7938" width="11.1640625" style="80" customWidth="1"/>
    <col min="7939" max="7939" width="12.5" style="80" customWidth="1"/>
    <col min="7940" max="7941" width="10.6640625" style="80" customWidth="1"/>
    <col min="7942" max="7942" width="9.1640625" style="80" customWidth="1"/>
    <col min="7943" max="7943" width="9.5" style="80" customWidth="1"/>
    <col min="7944" max="7944" width="0" style="80" hidden="1" customWidth="1"/>
    <col min="7945" max="8189" width="10.1640625" style="80"/>
    <col min="8190" max="8190" width="5.83203125" style="80" customWidth="1"/>
    <col min="8191" max="8191" width="58.5" style="80" bestFit="1" customWidth="1"/>
    <col min="8192" max="8192" width="11.33203125" style="80" customWidth="1"/>
    <col min="8193" max="8194" width="11.1640625" style="80" customWidth="1"/>
    <col min="8195" max="8195" width="12.5" style="80" customWidth="1"/>
    <col min="8196" max="8197" width="10.6640625" style="80" customWidth="1"/>
    <col min="8198" max="8198" width="9.1640625" style="80" customWidth="1"/>
    <col min="8199" max="8199" width="9.5" style="80" customWidth="1"/>
    <col min="8200" max="8200" width="0" style="80" hidden="1" customWidth="1"/>
    <col min="8201" max="8445" width="10.1640625" style="80"/>
    <col min="8446" max="8446" width="5.83203125" style="80" customWidth="1"/>
    <col min="8447" max="8447" width="58.5" style="80" bestFit="1" customWidth="1"/>
    <col min="8448" max="8448" width="11.33203125" style="80" customWidth="1"/>
    <col min="8449" max="8450" width="11.1640625" style="80" customWidth="1"/>
    <col min="8451" max="8451" width="12.5" style="80" customWidth="1"/>
    <col min="8452" max="8453" width="10.6640625" style="80" customWidth="1"/>
    <col min="8454" max="8454" width="9.1640625" style="80" customWidth="1"/>
    <col min="8455" max="8455" width="9.5" style="80" customWidth="1"/>
    <col min="8456" max="8456" width="0" style="80" hidden="1" customWidth="1"/>
    <col min="8457" max="8701" width="10.1640625" style="80"/>
    <col min="8702" max="8702" width="5.83203125" style="80" customWidth="1"/>
    <col min="8703" max="8703" width="58.5" style="80" bestFit="1" customWidth="1"/>
    <col min="8704" max="8704" width="11.33203125" style="80" customWidth="1"/>
    <col min="8705" max="8706" width="11.1640625" style="80" customWidth="1"/>
    <col min="8707" max="8707" width="12.5" style="80" customWidth="1"/>
    <col min="8708" max="8709" width="10.6640625" style="80" customWidth="1"/>
    <col min="8710" max="8710" width="9.1640625" style="80" customWidth="1"/>
    <col min="8711" max="8711" width="9.5" style="80" customWidth="1"/>
    <col min="8712" max="8712" width="0" style="80" hidden="1" customWidth="1"/>
    <col min="8713" max="8957" width="10.1640625" style="80"/>
    <col min="8958" max="8958" width="5.83203125" style="80" customWidth="1"/>
    <col min="8959" max="8959" width="58.5" style="80" bestFit="1" customWidth="1"/>
    <col min="8960" max="8960" width="11.33203125" style="80" customWidth="1"/>
    <col min="8961" max="8962" width="11.1640625" style="80" customWidth="1"/>
    <col min="8963" max="8963" width="12.5" style="80" customWidth="1"/>
    <col min="8964" max="8965" width="10.6640625" style="80" customWidth="1"/>
    <col min="8966" max="8966" width="9.1640625" style="80" customWidth="1"/>
    <col min="8967" max="8967" width="9.5" style="80" customWidth="1"/>
    <col min="8968" max="8968" width="0" style="80" hidden="1" customWidth="1"/>
    <col min="8969" max="9213" width="10.1640625" style="80"/>
    <col min="9214" max="9214" width="5.83203125" style="80" customWidth="1"/>
    <col min="9215" max="9215" width="58.5" style="80" bestFit="1" customWidth="1"/>
    <col min="9216" max="9216" width="11.33203125" style="80" customWidth="1"/>
    <col min="9217" max="9218" width="11.1640625" style="80" customWidth="1"/>
    <col min="9219" max="9219" width="12.5" style="80" customWidth="1"/>
    <col min="9220" max="9221" width="10.6640625" style="80" customWidth="1"/>
    <col min="9222" max="9222" width="9.1640625" style="80" customWidth="1"/>
    <col min="9223" max="9223" width="9.5" style="80" customWidth="1"/>
    <col min="9224" max="9224" width="0" style="80" hidden="1" customWidth="1"/>
    <col min="9225" max="9469" width="10.1640625" style="80"/>
    <col min="9470" max="9470" width="5.83203125" style="80" customWidth="1"/>
    <col min="9471" max="9471" width="58.5" style="80" bestFit="1" customWidth="1"/>
    <col min="9472" max="9472" width="11.33203125" style="80" customWidth="1"/>
    <col min="9473" max="9474" width="11.1640625" style="80" customWidth="1"/>
    <col min="9475" max="9475" width="12.5" style="80" customWidth="1"/>
    <col min="9476" max="9477" width="10.6640625" style="80" customWidth="1"/>
    <col min="9478" max="9478" width="9.1640625" style="80" customWidth="1"/>
    <col min="9479" max="9479" width="9.5" style="80" customWidth="1"/>
    <col min="9480" max="9480" width="0" style="80" hidden="1" customWidth="1"/>
    <col min="9481" max="9725" width="10.1640625" style="80"/>
    <col min="9726" max="9726" width="5.83203125" style="80" customWidth="1"/>
    <col min="9727" max="9727" width="58.5" style="80" bestFit="1" customWidth="1"/>
    <col min="9728" max="9728" width="11.33203125" style="80" customWidth="1"/>
    <col min="9729" max="9730" width="11.1640625" style="80" customWidth="1"/>
    <col min="9731" max="9731" width="12.5" style="80" customWidth="1"/>
    <col min="9732" max="9733" width="10.6640625" style="80" customWidth="1"/>
    <col min="9734" max="9734" width="9.1640625" style="80" customWidth="1"/>
    <col min="9735" max="9735" width="9.5" style="80" customWidth="1"/>
    <col min="9736" max="9736" width="0" style="80" hidden="1" customWidth="1"/>
    <col min="9737" max="9981" width="10.1640625" style="80"/>
    <col min="9982" max="9982" width="5.83203125" style="80" customWidth="1"/>
    <col min="9983" max="9983" width="58.5" style="80" bestFit="1" customWidth="1"/>
    <col min="9984" max="9984" width="11.33203125" style="80" customWidth="1"/>
    <col min="9985" max="9986" width="11.1640625" style="80" customWidth="1"/>
    <col min="9987" max="9987" width="12.5" style="80" customWidth="1"/>
    <col min="9988" max="9989" width="10.6640625" style="80" customWidth="1"/>
    <col min="9990" max="9990" width="9.1640625" style="80" customWidth="1"/>
    <col min="9991" max="9991" width="9.5" style="80" customWidth="1"/>
    <col min="9992" max="9992" width="0" style="80" hidden="1" customWidth="1"/>
    <col min="9993" max="10237" width="10.1640625" style="80"/>
    <col min="10238" max="10238" width="5.83203125" style="80" customWidth="1"/>
    <col min="10239" max="10239" width="58.5" style="80" bestFit="1" customWidth="1"/>
    <col min="10240" max="10240" width="11.33203125" style="80" customWidth="1"/>
    <col min="10241" max="10242" width="11.1640625" style="80" customWidth="1"/>
    <col min="10243" max="10243" width="12.5" style="80" customWidth="1"/>
    <col min="10244" max="10245" width="10.6640625" style="80" customWidth="1"/>
    <col min="10246" max="10246" width="9.1640625" style="80" customWidth="1"/>
    <col min="10247" max="10247" width="9.5" style="80" customWidth="1"/>
    <col min="10248" max="10248" width="0" style="80" hidden="1" customWidth="1"/>
    <col min="10249" max="10493" width="10.1640625" style="80"/>
    <col min="10494" max="10494" width="5.83203125" style="80" customWidth="1"/>
    <col min="10495" max="10495" width="58.5" style="80" bestFit="1" customWidth="1"/>
    <col min="10496" max="10496" width="11.33203125" style="80" customWidth="1"/>
    <col min="10497" max="10498" width="11.1640625" style="80" customWidth="1"/>
    <col min="10499" max="10499" width="12.5" style="80" customWidth="1"/>
    <col min="10500" max="10501" width="10.6640625" style="80" customWidth="1"/>
    <col min="10502" max="10502" width="9.1640625" style="80" customWidth="1"/>
    <col min="10503" max="10503" width="9.5" style="80" customWidth="1"/>
    <col min="10504" max="10504" width="0" style="80" hidden="1" customWidth="1"/>
    <col min="10505" max="10749" width="10.1640625" style="80"/>
    <col min="10750" max="10750" width="5.83203125" style="80" customWidth="1"/>
    <col min="10751" max="10751" width="58.5" style="80" bestFit="1" customWidth="1"/>
    <col min="10752" max="10752" width="11.33203125" style="80" customWidth="1"/>
    <col min="10753" max="10754" width="11.1640625" style="80" customWidth="1"/>
    <col min="10755" max="10755" width="12.5" style="80" customWidth="1"/>
    <col min="10756" max="10757" width="10.6640625" style="80" customWidth="1"/>
    <col min="10758" max="10758" width="9.1640625" style="80" customWidth="1"/>
    <col min="10759" max="10759" width="9.5" style="80" customWidth="1"/>
    <col min="10760" max="10760" width="0" style="80" hidden="1" customWidth="1"/>
    <col min="10761" max="11005" width="10.1640625" style="80"/>
    <col min="11006" max="11006" width="5.83203125" style="80" customWidth="1"/>
    <col min="11007" max="11007" width="58.5" style="80" bestFit="1" customWidth="1"/>
    <col min="11008" max="11008" width="11.33203125" style="80" customWidth="1"/>
    <col min="11009" max="11010" width="11.1640625" style="80" customWidth="1"/>
    <col min="11011" max="11011" width="12.5" style="80" customWidth="1"/>
    <col min="11012" max="11013" width="10.6640625" style="80" customWidth="1"/>
    <col min="11014" max="11014" width="9.1640625" style="80" customWidth="1"/>
    <col min="11015" max="11015" width="9.5" style="80" customWidth="1"/>
    <col min="11016" max="11016" width="0" style="80" hidden="1" customWidth="1"/>
    <col min="11017" max="11261" width="10.1640625" style="80"/>
    <col min="11262" max="11262" width="5.83203125" style="80" customWidth="1"/>
    <col min="11263" max="11263" width="58.5" style="80" bestFit="1" customWidth="1"/>
    <col min="11264" max="11264" width="11.33203125" style="80" customWidth="1"/>
    <col min="11265" max="11266" width="11.1640625" style="80" customWidth="1"/>
    <col min="11267" max="11267" width="12.5" style="80" customWidth="1"/>
    <col min="11268" max="11269" width="10.6640625" style="80" customWidth="1"/>
    <col min="11270" max="11270" width="9.1640625" style="80" customWidth="1"/>
    <col min="11271" max="11271" width="9.5" style="80" customWidth="1"/>
    <col min="11272" max="11272" width="0" style="80" hidden="1" customWidth="1"/>
    <col min="11273" max="11517" width="10.1640625" style="80"/>
    <col min="11518" max="11518" width="5.83203125" style="80" customWidth="1"/>
    <col min="11519" max="11519" width="58.5" style="80" bestFit="1" customWidth="1"/>
    <col min="11520" max="11520" width="11.33203125" style="80" customWidth="1"/>
    <col min="11521" max="11522" width="11.1640625" style="80" customWidth="1"/>
    <col min="11523" max="11523" width="12.5" style="80" customWidth="1"/>
    <col min="11524" max="11525" width="10.6640625" style="80" customWidth="1"/>
    <col min="11526" max="11526" width="9.1640625" style="80" customWidth="1"/>
    <col min="11527" max="11527" width="9.5" style="80" customWidth="1"/>
    <col min="11528" max="11528" width="0" style="80" hidden="1" customWidth="1"/>
    <col min="11529" max="11773" width="10.1640625" style="80"/>
    <col min="11774" max="11774" width="5.83203125" style="80" customWidth="1"/>
    <col min="11775" max="11775" width="58.5" style="80" bestFit="1" customWidth="1"/>
    <col min="11776" max="11776" width="11.33203125" style="80" customWidth="1"/>
    <col min="11777" max="11778" width="11.1640625" style="80" customWidth="1"/>
    <col min="11779" max="11779" width="12.5" style="80" customWidth="1"/>
    <col min="11780" max="11781" width="10.6640625" style="80" customWidth="1"/>
    <col min="11782" max="11782" width="9.1640625" style="80" customWidth="1"/>
    <col min="11783" max="11783" width="9.5" style="80" customWidth="1"/>
    <col min="11784" max="11784" width="0" style="80" hidden="1" customWidth="1"/>
    <col min="11785" max="12029" width="10.1640625" style="80"/>
    <col min="12030" max="12030" width="5.83203125" style="80" customWidth="1"/>
    <col min="12031" max="12031" width="58.5" style="80" bestFit="1" customWidth="1"/>
    <col min="12032" max="12032" width="11.33203125" style="80" customWidth="1"/>
    <col min="12033" max="12034" width="11.1640625" style="80" customWidth="1"/>
    <col min="12035" max="12035" width="12.5" style="80" customWidth="1"/>
    <col min="12036" max="12037" width="10.6640625" style="80" customWidth="1"/>
    <col min="12038" max="12038" width="9.1640625" style="80" customWidth="1"/>
    <col min="12039" max="12039" width="9.5" style="80" customWidth="1"/>
    <col min="12040" max="12040" width="0" style="80" hidden="1" customWidth="1"/>
    <col min="12041" max="12285" width="10.1640625" style="80"/>
    <col min="12286" max="12286" width="5.83203125" style="80" customWidth="1"/>
    <col min="12287" max="12287" width="58.5" style="80" bestFit="1" customWidth="1"/>
    <col min="12288" max="12288" width="11.33203125" style="80" customWidth="1"/>
    <col min="12289" max="12290" width="11.1640625" style="80" customWidth="1"/>
    <col min="12291" max="12291" width="12.5" style="80" customWidth="1"/>
    <col min="12292" max="12293" width="10.6640625" style="80" customWidth="1"/>
    <col min="12294" max="12294" width="9.1640625" style="80" customWidth="1"/>
    <col min="12295" max="12295" width="9.5" style="80" customWidth="1"/>
    <col min="12296" max="12296" width="0" style="80" hidden="1" customWidth="1"/>
    <col min="12297" max="12541" width="10.1640625" style="80"/>
    <col min="12542" max="12542" width="5.83203125" style="80" customWidth="1"/>
    <col min="12543" max="12543" width="58.5" style="80" bestFit="1" customWidth="1"/>
    <col min="12544" max="12544" width="11.33203125" style="80" customWidth="1"/>
    <col min="12545" max="12546" width="11.1640625" style="80" customWidth="1"/>
    <col min="12547" max="12547" width="12.5" style="80" customWidth="1"/>
    <col min="12548" max="12549" width="10.6640625" style="80" customWidth="1"/>
    <col min="12550" max="12550" width="9.1640625" style="80" customWidth="1"/>
    <col min="12551" max="12551" width="9.5" style="80" customWidth="1"/>
    <col min="12552" max="12552" width="0" style="80" hidden="1" customWidth="1"/>
    <col min="12553" max="12797" width="10.1640625" style="80"/>
    <col min="12798" max="12798" width="5.83203125" style="80" customWidth="1"/>
    <col min="12799" max="12799" width="58.5" style="80" bestFit="1" customWidth="1"/>
    <col min="12800" max="12800" width="11.33203125" style="80" customWidth="1"/>
    <col min="12801" max="12802" width="11.1640625" style="80" customWidth="1"/>
    <col min="12803" max="12803" width="12.5" style="80" customWidth="1"/>
    <col min="12804" max="12805" width="10.6640625" style="80" customWidth="1"/>
    <col min="12806" max="12806" width="9.1640625" style="80" customWidth="1"/>
    <col min="12807" max="12807" width="9.5" style="80" customWidth="1"/>
    <col min="12808" max="12808" width="0" style="80" hidden="1" customWidth="1"/>
    <col min="12809" max="13053" width="10.1640625" style="80"/>
    <col min="13054" max="13054" width="5.83203125" style="80" customWidth="1"/>
    <col min="13055" max="13055" width="58.5" style="80" bestFit="1" customWidth="1"/>
    <col min="13056" max="13056" width="11.33203125" style="80" customWidth="1"/>
    <col min="13057" max="13058" width="11.1640625" style="80" customWidth="1"/>
    <col min="13059" max="13059" width="12.5" style="80" customWidth="1"/>
    <col min="13060" max="13061" width="10.6640625" style="80" customWidth="1"/>
    <col min="13062" max="13062" width="9.1640625" style="80" customWidth="1"/>
    <col min="13063" max="13063" width="9.5" style="80" customWidth="1"/>
    <col min="13064" max="13064" width="0" style="80" hidden="1" customWidth="1"/>
    <col min="13065" max="13309" width="10.1640625" style="80"/>
    <col min="13310" max="13310" width="5.83203125" style="80" customWidth="1"/>
    <col min="13311" max="13311" width="58.5" style="80" bestFit="1" customWidth="1"/>
    <col min="13312" max="13312" width="11.33203125" style="80" customWidth="1"/>
    <col min="13313" max="13314" width="11.1640625" style="80" customWidth="1"/>
    <col min="13315" max="13315" width="12.5" style="80" customWidth="1"/>
    <col min="13316" max="13317" width="10.6640625" style="80" customWidth="1"/>
    <col min="13318" max="13318" width="9.1640625" style="80" customWidth="1"/>
    <col min="13319" max="13319" width="9.5" style="80" customWidth="1"/>
    <col min="13320" max="13320" width="0" style="80" hidden="1" customWidth="1"/>
    <col min="13321" max="13565" width="10.1640625" style="80"/>
    <col min="13566" max="13566" width="5.83203125" style="80" customWidth="1"/>
    <col min="13567" max="13567" width="58.5" style="80" bestFit="1" customWidth="1"/>
    <col min="13568" max="13568" width="11.33203125" style="80" customWidth="1"/>
    <col min="13569" max="13570" width="11.1640625" style="80" customWidth="1"/>
    <col min="13571" max="13571" width="12.5" style="80" customWidth="1"/>
    <col min="13572" max="13573" width="10.6640625" style="80" customWidth="1"/>
    <col min="13574" max="13574" width="9.1640625" style="80" customWidth="1"/>
    <col min="13575" max="13575" width="9.5" style="80" customWidth="1"/>
    <col min="13576" max="13576" width="0" style="80" hidden="1" customWidth="1"/>
    <col min="13577" max="13821" width="10.1640625" style="80"/>
    <col min="13822" max="13822" width="5.83203125" style="80" customWidth="1"/>
    <col min="13823" max="13823" width="58.5" style="80" bestFit="1" customWidth="1"/>
    <col min="13824" max="13824" width="11.33203125" style="80" customWidth="1"/>
    <col min="13825" max="13826" width="11.1640625" style="80" customWidth="1"/>
    <col min="13827" max="13827" width="12.5" style="80" customWidth="1"/>
    <col min="13828" max="13829" width="10.6640625" style="80" customWidth="1"/>
    <col min="13830" max="13830" width="9.1640625" style="80" customWidth="1"/>
    <col min="13831" max="13831" width="9.5" style="80" customWidth="1"/>
    <col min="13832" max="13832" width="0" style="80" hidden="1" customWidth="1"/>
    <col min="13833" max="14077" width="10.1640625" style="80"/>
    <col min="14078" max="14078" width="5.83203125" style="80" customWidth="1"/>
    <col min="14079" max="14079" width="58.5" style="80" bestFit="1" customWidth="1"/>
    <col min="14080" max="14080" width="11.33203125" style="80" customWidth="1"/>
    <col min="14081" max="14082" width="11.1640625" style="80" customWidth="1"/>
    <col min="14083" max="14083" width="12.5" style="80" customWidth="1"/>
    <col min="14084" max="14085" width="10.6640625" style="80" customWidth="1"/>
    <col min="14086" max="14086" width="9.1640625" style="80" customWidth="1"/>
    <col min="14087" max="14087" width="9.5" style="80" customWidth="1"/>
    <col min="14088" max="14088" width="0" style="80" hidden="1" customWidth="1"/>
    <col min="14089" max="14333" width="10.1640625" style="80"/>
    <col min="14334" max="14334" width="5.83203125" style="80" customWidth="1"/>
    <col min="14335" max="14335" width="58.5" style="80" bestFit="1" customWidth="1"/>
    <col min="14336" max="14336" width="11.33203125" style="80" customWidth="1"/>
    <col min="14337" max="14338" width="11.1640625" style="80" customWidth="1"/>
    <col min="14339" max="14339" width="12.5" style="80" customWidth="1"/>
    <col min="14340" max="14341" width="10.6640625" style="80" customWidth="1"/>
    <col min="14342" max="14342" width="9.1640625" style="80" customWidth="1"/>
    <col min="14343" max="14343" width="9.5" style="80" customWidth="1"/>
    <col min="14344" max="14344" width="0" style="80" hidden="1" customWidth="1"/>
    <col min="14345" max="14589" width="10.1640625" style="80"/>
    <col min="14590" max="14590" width="5.83203125" style="80" customWidth="1"/>
    <col min="14591" max="14591" width="58.5" style="80" bestFit="1" customWidth="1"/>
    <col min="14592" max="14592" width="11.33203125" style="80" customWidth="1"/>
    <col min="14593" max="14594" width="11.1640625" style="80" customWidth="1"/>
    <col min="14595" max="14595" width="12.5" style="80" customWidth="1"/>
    <col min="14596" max="14597" width="10.6640625" style="80" customWidth="1"/>
    <col min="14598" max="14598" width="9.1640625" style="80" customWidth="1"/>
    <col min="14599" max="14599" width="9.5" style="80" customWidth="1"/>
    <col min="14600" max="14600" width="0" style="80" hidden="1" customWidth="1"/>
    <col min="14601" max="14845" width="10.1640625" style="80"/>
    <col min="14846" max="14846" width="5.83203125" style="80" customWidth="1"/>
    <col min="14847" max="14847" width="58.5" style="80" bestFit="1" customWidth="1"/>
    <col min="14848" max="14848" width="11.33203125" style="80" customWidth="1"/>
    <col min="14849" max="14850" width="11.1640625" style="80" customWidth="1"/>
    <col min="14851" max="14851" width="12.5" style="80" customWidth="1"/>
    <col min="14852" max="14853" width="10.6640625" style="80" customWidth="1"/>
    <col min="14854" max="14854" width="9.1640625" style="80" customWidth="1"/>
    <col min="14855" max="14855" width="9.5" style="80" customWidth="1"/>
    <col min="14856" max="14856" width="0" style="80" hidden="1" customWidth="1"/>
    <col min="14857" max="15101" width="10.1640625" style="80"/>
    <col min="15102" max="15102" width="5.83203125" style="80" customWidth="1"/>
    <col min="15103" max="15103" width="58.5" style="80" bestFit="1" customWidth="1"/>
    <col min="15104" max="15104" width="11.33203125" style="80" customWidth="1"/>
    <col min="15105" max="15106" width="11.1640625" style="80" customWidth="1"/>
    <col min="15107" max="15107" width="12.5" style="80" customWidth="1"/>
    <col min="15108" max="15109" width="10.6640625" style="80" customWidth="1"/>
    <col min="15110" max="15110" width="9.1640625" style="80" customWidth="1"/>
    <col min="15111" max="15111" width="9.5" style="80" customWidth="1"/>
    <col min="15112" max="15112" width="0" style="80" hidden="1" customWidth="1"/>
    <col min="15113" max="15357" width="10.1640625" style="80"/>
    <col min="15358" max="15358" width="5.83203125" style="80" customWidth="1"/>
    <col min="15359" max="15359" width="58.5" style="80" bestFit="1" customWidth="1"/>
    <col min="15360" max="15360" width="11.33203125" style="80" customWidth="1"/>
    <col min="15361" max="15362" width="11.1640625" style="80" customWidth="1"/>
    <col min="15363" max="15363" width="12.5" style="80" customWidth="1"/>
    <col min="15364" max="15365" width="10.6640625" style="80" customWidth="1"/>
    <col min="15366" max="15366" width="9.1640625" style="80" customWidth="1"/>
    <col min="15367" max="15367" width="9.5" style="80" customWidth="1"/>
    <col min="15368" max="15368" width="0" style="80" hidden="1" customWidth="1"/>
    <col min="15369" max="15613" width="10.1640625" style="80"/>
    <col min="15614" max="15614" width="5.83203125" style="80" customWidth="1"/>
    <col min="15615" max="15615" width="58.5" style="80" bestFit="1" customWidth="1"/>
    <col min="15616" max="15616" width="11.33203125" style="80" customWidth="1"/>
    <col min="15617" max="15618" width="11.1640625" style="80" customWidth="1"/>
    <col min="15619" max="15619" width="12.5" style="80" customWidth="1"/>
    <col min="15620" max="15621" width="10.6640625" style="80" customWidth="1"/>
    <col min="15622" max="15622" width="9.1640625" style="80" customWidth="1"/>
    <col min="15623" max="15623" width="9.5" style="80" customWidth="1"/>
    <col min="15624" max="15624" width="0" style="80" hidden="1" customWidth="1"/>
    <col min="15625" max="15869" width="10.1640625" style="80"/>
    <col min="15870" max="15870" width="5.83203125" style="80" customWidth="1"/>
    <col min="15871" max="15871" width="58.5" style="80" bestFit="1" customWidth="1"/>
    <col min="15872" max="15872" width="11.33203125" style="80" customWidth="1"/>
    <col min="15873" max="15874" width="11.1640625" style="80" customWidth="1"/>
    <col min="15875" max="15875" width="12.5" style="80" customWidth="1"/>
    <col min="15876" max="15877" width="10.6640625" style="80" customWidth="1"/>
    <col min="15878" max="15878" width="9.1640625" style="80" customWidth="1"/>
    <col min="15879" max="15879" width="9.5" style="80" customWidth="1"/>
    <col min="15880" max="15880" width="0" style="80" hidden="1" customWidth="1"/>
    <col min="15881" max="16125" width="10.1640625" style="80"/>
    <col min="16126" max="16126" width="5.83203125" style="80" customWidth="1"/>
    <col min="16127" max="16127" width="58.5" style="80" bestFit="1" customWidth="1"/>
    <col min="16128" max="16128" width="11.33203125" style="80" customWidth="1"/>
    <col min="16129" max="16130" width="11.1640625" style="80" customWidth="1"/>
    <col min="16131" max="16131" width="12.5" style="80" customWidth="1"/>
    <col min="16132" max="16133" width="10.6640625" style="80" customWidth="1"/>
    <col min="16134" max="16134" width="9.1640625" style="80" customWidth="1"/>
    <col min="16135" max="16135" width="9.5" style="80" customWidth="1"/>
    <col min="16136" max="16136" width="0" style="80" hidden="1" customWidth="1"/>
    <col min="16137" max="16384" width="10.1640625" style="80"/>
  </cols>
  <sheetData>
    <row r="1" spans="1:8" ht="18.75" x14ac:dyDescent="0.3">
      <c r="A1" s="151" t="s">
        <v>466</v>
      </c>
      <c r="B1" s="151"/>
      <c r="C1" s="151"/>
      <c r="D1" s="151"/>
      <c r="E1" s="151"/>
      <c r="F1" s="151"/>
      <c r="G1" s="151"/>
    </row>
    <row r="2" spans="1:8" ht="16.5" thickBot="1" x14ac:dyDescent="0.3">
      <c r="A2" s="63"/>
      <c r="B2" s="63"/>
      <c r="C2" s="63"/>
      <c r="D2" s="63"/>
      <c r="E2" s="63"/>
      <c r="F2" s="63"/>
      <c r="G2" s="64" t="s">
        <v>467</v>
      </c>
    </row>
    <row r="3" spans="1:8" ht="15.75" thickTop="1" x14ac:dyDescent="0.2">
      <c r="A3" s="190" t="s">
        <v>276</v>
      </c>
      <c r="B3" s="192" t="s">
        <v>277</v>
      </c>
      <c r="C3" s="194" t="s">
        <v>187</v>
      </c>
      <c r="D3" s="195"/>
      <c r="E3" s="195"/>
      <c r="F3" s="195"/>
      <c r="G3" s="195"/>
      <c r="H3" s="121" t="s">
        <v>468</v>
      </c>
    </row>
    <row r="4" spans="1:8" x14ac:dyDescent="0.2">
      <c r="A4" s="191"/>
      <c r="B4" s="193"/>
      <c r="C4" s="82" t="s">
        <v>273</v>
      </c>
      <c r="D4" s="82" t="s">
        <v>274</v>
      </c>
      <c r="E4" s="83" t="s">
        <v>189</v>
      </c>
      <c r="F4" s="84" t="s">
        <v>190</v>
      </c>
      <c r="G4" s="84" t="s">
        <v>191</v>
      </c>
      <c r="H4" s="122" t="s">
        <v>469</v>
      </c>
    </row>
    <row r="5" spans="1:8" ht="15.75" x14ac:dyDescent="0.25">
      <c r="A5" s="65">
        <v>1</v>
      </c>
      <c r="B5" s="66" t="s">
        <v>278</v>
      </c>
      <c r="C5" s="47">
        <f>C6+C7+C8+C9+C10+C11+C12+C13</f>
        <v>172.31</v>
      </c>
      <c r="D5" s="47">
        <f>D6+D7+D8+D9+D10+D11+D12+D13</f>
        <v>120.47</v>
      </c>
      <c r="E5" s="47">
        <f>E6+E7+E8+E9+E10+E11+E12+E13</f>
        <v>125.443628121</v>
      </c>
      <c r="F5" s="47">
        <v>209.62793166100002</v>
      </c>
      <c r="G5" s="67">
        <v>4684.58</v>
      </c>
      <c r="H5" s="123"/>
    </row>
    <row r="6" spans="1:8" ht="15.75" x14ac:dyDescent="0.25">
      <c r="A6" s="68">
        <v>1.1000000000000001</v>
      </c>
      <c r="B6" s="69" t="s">
        <v>279</v>
      </c>
      <c r="C6" s="50">
        <v>162.68</v>
      </c>
      <c r="D6" s="50">
        <v>94.2</v>
      </c>
      <c r="E6" s="50">
        <v>84.401166372999995</v>
      </c>
      <c r="F6" s="50">
        <v>169.31964213800001</v>
      </c>
      <c r="G6" s="70">
        <v>2135.04</v>
      </c>
      <c r="H6" s="80">
        <v>3099553685.1900001</v>
      </c>
    </row>
    <row r="7" spans="1:8" ht="15.75" x14ac:dyDescent="0.2">
      <c r="A7" s="68">
        <v>1.2</v>
      </c>
      <c r="B7" s="71" t="s">
        <v>280</v>
      </c>
      <c r="C7" s="50">
        <v>0</v>
      </c>
      <c r="D7" s="50">
        <v>0</v>
      </c>
      <c r="E7" s="50">
        <v>0</v>
      </c>
      <c r="F7" s="50">
        <v>0</v>
      </c>
      <c r="G7" s="70">
        <v>0</v>
      </c>
      <c r="H7" s="124"/>
    </row>
    <row r="8" spans="1:8" ht="15.75" x14ac:dyDescent="0.25">
      <c r="A8" s="68">
        <v>1.3</v>
      </c>
      <c r="B8" s="69" t="s">
        <v>281</v>
      </c>
      <c r="C8" s="50">
        <v>5.83</v>
      </c>
      <c r="D8" s="50">
        <v>17.739999999999998</v>
      </c>
      <c r="E8" s="50">
        <v>18.908461515999999</v>
      </c>
      <c r="F8" s="50">
        <v>9.5310437790000009</v>
      </c>
      <c r="G8" s="70">
        <v>11.53</v>
      </c>
      <c r="H8" s="80">
        <v>53357315</v>
      </c>
    </row>
    <row r="9" spans="1:8" ht="15.75" x14ac:dyDescent="0.2">
      <c r="A9" s="68">
        <v>1.4</v>
      </c>
      <c r="B9" s="71" t="s">
        <v>282</v>
      </c>
      <c r="C9" s="50">
        <v>0</v>
      </c>
      <c r="D9" s="50">
        <v>0</v>
      </c>
      <c r="E9" s="50">
        <v>0</v>
      </c>
      <c r="F9" s="50">
        <v>0</v>
      </c>
      <c r="G9" s="70">
        <v>0</v>
      </c>
      <c r="H9" s="124"/>
    </row>
    <row r="10" spans="1:8" ht="15.75" x14ac:dyDescent="0.2">
      <c r="A10" s="68">
        <v>1.5</v>
      </c>
      <c r="B10" s="71" t="s">
        <v>283</v>
      </c>
      <c r="C10" s="50">
        <v>0</v>
      </c>
      <c r="D10" s="50">
        <v>0</v>
      </c>
      <c r="E10" s="50">
        <v>0</v>
      </c>
      <c r="F10" s="50">
        <v>0</v>
      </c>
      <c r="G10" s="70">
        <v>0.37</v>
      </c>
      <c r="H10" s="124"/>
    </row>
    <row r="11" spans="1:8" ht="15.75" x14ac:dyDescent="0.25">
      <c r="A11" s="68">
        <v>1.6</v>
      </c>
      <c r="B11" s="69" t="s">
        <v>284</v>
      </c>
      <c r="C11" s="50">
        <v>1.17</v>
      </c>
      <c r="D11" s="50">
        <v>7.75</v>
      </c>
      <c r="E11" s="50">
        <v>22.030193432000001</v>
      </c>
      <c r="F11" s="50">
        <v>30.689162243999998</v>
      </c>
      <c r="G11" s="70">
        <v>22.38</v>
      </c>
      <c r="H11" s="80">
        <v>7274204.3600000003</v>
      </c>
    </row>
    <row r="12" spans="1:8" ht="15.75" x14ac:dyDescent="0.25">
      <c r="A12" s="68">
        <v>1.7</v>
      </c>
      <c r="B12" s="69" t="s">
        <v>285</v>
      </c>
      <c r="C12" s="50">
        <v>0</v>
      </c>
      <c r="D12" s="50">
        <v>0</v>
      </c>
      <c r="E12" s="50">
        <v>0</v>
      </c>
      <c r="F12" s="50">
        <v>0</v>
      </c>
      <c r="G12" s="70">
        <v>2515.25</v>
      </c>
      <c r="H12" s="125"/>
    </row>
    <row r="13" spans="1:8" ht="15.75" x14ac:dyDescent="0.25">
      <c r="A13" s="68">
        <v>1.8</v>
      </c>
      <c r="B13" s="69" t="s">
        <v>286</v>
      </c>
      <c r="C13" s="50">
        <v>2.63</v>
      </c>
      <c r="D13" s="50">
        <v>0.78</v>
      </c>
      <c r="E13" s="50">
        <v>0.1038068</v>
      </c>
      <c r="F13" s="50">
        <v>8.8083499999999995E-2</v>
      </c>
      <c r="G13" s="70">
        <v>0.01</v>
      </c>
      <c r="H13" s="80">
        <v>2321692401.9699998</v>
      </c>
    </row>
    <row r="14" spans="1:8" ht="15.75" x14ac:dyDescent="0.25">
      <c r="A14" s="65">
        <v>2</v>
      </c>
      <c r="B14" s="66" t="s">
        <v>287</v>
      </c>
      <c r="C14" s="47">
        <f>C15+C16+C17+C18+C19</f>
        <v>108.7</v>
      </c>
      <c r="D14" s="47">
        <f>D15+D16+D17+D18+D19</f>
        <v>144.63</v>
      </c>
      <c r="E14" s="47">
        <f>E15+E16+E17+E18+E19</f>
        <v>187.769619578</v>
      </c>
      <c r="F14" s="47">
        <v>242.23076751200003</v>
      </c>
      <c r="G14" s="67">
        <v>658.8</v>
      </c>
      <c r="H14" s="123"/>
    </row>
    <row r="15" spans="1:8" ht="15.75" x14ac:dyDescent="0.25">
      <c r="A15" s="68">
        <v>2.1</v>
      </c>
      <c r="B15" s="69" t="s">
        <v>288</v>
      </c>
      <c r="C15" s="50">
        <v>108.7</v>
      </c>
      <c r="D15" s="50">
        <v>144.16999999999999</v>
      </c>
      <c r="E15" s="50">
        <v>174.42025087100001</v>
      </c>
      <c r="F15" s="50">
        <v>230.39512930900003</v>
      </c>
      <c r="G15" s="70">
        <v>520.58000000000004</v>
      </c>
      <c r="H15" s="80">
        <v>299415680.35000002</v>
      </c>
    </row>
    <row r="16" spans="1:8" ht="15.75" x14ac:dyDescent="0.2">
      <c r="A16" s="68">
        <v>2.2000000000000002</v>
      </c>
      <c r="B16" s="71" t="s">
        <v>289</v>
      </c>
      <c r="C16" s="50">
        <v>0</v>
      </c>
      <c r="D16" s="50">
        <v>0</v>
      </c>
      <c r="E16" s="50">
        <v>0</v>
      </c>
      <c r="F16" s="50">
        <v>0</v>
      </c>
      <c r="G16" s="70">
        <v>132.43</v>
      </c>
      <c r="H16" s="124"/>
    </row>
    <row r="17" spans="1:8" ht="15.75" x14ac:dyDescent="0.2">
      <c r="A17" s="68">
        <v>2.2999999999999998</v>
      </c>
      <c r="B17" s="71" t="s">
        <v>290</v>
      </c>
      <c r="C17" s="50">
        <v>0</v>
      </c>
      <c r="D17" s="50">
        <v>0</v>
      </c>
      <c r="E17" s="50">
        <v>0</v>
      </c>
      <c r="F17" s="50">
        <v>0</v>
      </c>
      <c r="G17" s="70">
        <v>0</v>
      </c>
      <c r="H17" s="124"/>
    </row>
    <row r="18" spans="1:8" ht="15.75" x14ac:dyDescent="0.2">
      <c r="A18" s="68">
        <v>2.4</v>
      </c>
      <c r="B18" s="71" t="s">
        <v>291</v>
      </c>
      <c r="C18" s="50">
        <v>0</v>
      </c>
      <c r="D18" s="50">
        <v>0</v>
      </c>
      <c r="E18" s="50">
        <v>0</v>
      </c>
      <c r="F18" s="50">
        <v>0</v>
      </c>
      <c r="G18" s="70">
        <v>0</v>
      </c>
      <c r="H18" s="124"/>
    </row>
    <row r="19" spans="1:8" ht="15.75" x14ac:dyDescent="0.25">
      <c r="A19" s="68">
        <v>2.5</v>
      </c>
      <c r="B19" s="69" t="s">
        <v>292</v>
      </c>
      <c r="C19" s="50">
        <v>0</v>
      </c>
      <c r="D19" s="50">
        <v>0.46</v>
      </c>
      <c r="E19" s="50">
        <v>13.349368707</v>
      </c>
      <c r="F19" s="50">
        <v>11.835638203</v>
      </c>
      <c r="G19" s="70">
        <v>5.79</v>
      </c>
      <c r="H19" s="124"/>
    </row>
    <row r="20" spans="1:8" ht="15.75" x14ac:dyDescent="0.25">
      <c r="A20" s="65">
        <v>3</v>
      </c>
      <c r="B20" s="66" t="s">
        <v>293</v>
      </c>
      <c r="C20" s="47">
        <f>C21+C22+C23+C24+C25+C26</f>
        <v>320.98500000000001</v>
      </c>
      <c r="D20" s="47">
        <f>D21+D22+D23+D24+D25+D26</f>
        <v>354.75479999999999</v>
      </c>
      <c r="E20" s="47">
        <f>E21+E22+E23+E24+E25+E26</f>
        <v>319.03972559900001</v>
      </c>
      <c r="F20" s="47">
        <v>293.08625014799998</v>
      </c>
      <c r="G20" s="67">
        <v>511.42</v>
      </c>
      <c r="H20" s="123"/>
    </row>
    <row r="21" spans="1:8" ht="15.75" x14ac:dyDescent="0.25">
      <c r="A21" s="68">
        <v>3.1</v>
      </c>
      <c r="B21" s="69" t="s">
        <v>294</v>
      </c>
      <c r="C21" s="50">
        <v>105.42</v>
      </c>
      <c r="D21" s="50">
        <v>106.02</v>
      </c>
      <c r="E21" s="50">
        <v>139.150250959</v>
      </c>
      <c r="F21" s="50">
        <v>119.598825354</v>
      </c>
      <c r="G21" s="70">
        <v>226.08</v>
      </c>
      <c r="H21" s="80">
        <v>167602064.31</v>
      </c>
    </row>
    <row r="22" spans="1:8" ht="15.75" x14ac:dyDescent="0.25">
      <c r="A22" s="68">
        <v>3.2</v>
      </c>
      <c r="B22" s="69" t="s">
        <v>295</v>
      </c>
      <c r="C22" s="126">
        <v>5.0000000000000001E-3</v>
      </c>
      <c r="D22" s="126">
        <v>4.7999999999999996E-3</v>
      </c>
      <c r="E22" s="50">
        <v>1.88153E-2</v>
      </c>
      <c r="F22" s="50">
        <v>0</v>
      </c>
      <c r="G22" s="70">
        <v>0.03</v>
      </c>
      <c r="H22" s="80">
        <v>45200</v>
      </c>
    </row>
    <row r="23" spans="1:8" ht="15.75" x14ac:dyDescent="0.25">
      <c r="A23" s="68">
        <v>3.3</v>
      </c>
      <c r="B23" s="69" t="s">
        <v>296</v>
      </c>
      <c r="C23" s="50">
        <v>32.74</v>
      </c>
      <c r="D23" s="50">
        <v>37.22</v>
      </c>
      <c r="E23" s="50">
        <v>44.844430256999999</v>
      </c>
      <c r="F23" s="50">
        <v>40.290389828999999</v>
      </c>
      <c r="G23" s="70">
        <v>81.39</v>
      </c>
      <c r="H23" s="80">
        <v>141617598.62</v>
      </c>
    </row>
    <row r="24" spans="1:8" ht="15.75" x14ac:dyDescent="0.25">
      <c r="A24" s="68">
        <v>3.4</v>
      </c>
      <c r="B24" s="69" t="s">
        <v>297</v>
      </c>
      <c r="C24" s="50">
        <v>9.99</v>
      </c>
      <c r="D24" s="50">
        <v>10.92</v>
      </c>
      <c r="E24" s="50">
        <v>12.124764129999999</v>
      </c>
      <c r="F24" s="50">
        <v>8.9058413749999996</v>
      </c>
      <c r="G24" s="70">
        <v>11.86</v>
      </c>
      <c r="H24" s="80">
        <v>54799450.420000002</v>
      </c>
    </row>
    <row r="25" spans="1:8" ht="15.75" x14ac:dyDescent="0.2">
      <c r="A25" s="68">
        <v>3.5</v>
      </c>
      <c r="B25" s="71" t="s">
        <v>298</v>
      </c>
      <c r="C25" s="50">
        <v>0</v>
      </c>
      <c r="D25" s="50">
        <v>0</v>
      </c>
      <c r="E25" s="50">
        <v>0</v>
      </c>
      <c r="F25" s="50">
        <v>0</v>
      </c>
      <c r="G25" s="70">
        <v>0</v>
      </c>
      <c r="H25" s="124"/>
    </row>
    <row r="26" spans="1:8" ht="15.75" x14ac:dyDescent="0.25">
      <c r="A26" s="68">
        <v>3.6</v>
      </c>
      <c r="B26" s="69" t="s">
        <v>299</v>
      </c>
      <c r="C26" s="50">
        <v>172.83</v>
      </c>
      <c r="D26" s="50">
        <v>200.59</v>
      </c>
      <c r="E26" s="50">
        <v>122.901464953</v>
      </c>
      <c r="F26" s="50">
        <v>124.29119359000001</v>
      </c>
      <c r="G26" s="70">
        <v>192.05</v>
      </c>
      <c r="H26" s="80">
        <v>943839151.45000005</v>
      </c>
    </row>
    <row r="27" spans="1:8" ht="15.75" x14ac:dyDescent="0.25">
      <c r="A27" s="65">
        <v>4</v>
      </c>
      <c r="B27" s="66" t="s">
        <v>300</v>
      </c>
      <c r="C27" s="47">
        <f>C28+C29+C30+C31+C32+C33+C34+C35+C36</f>
        <v>2631.14</v>
      </c>
      <c r="D27" s="47">
        <f>D28+D29+D30+D31+D32+D33+D34+D35+D36</f>
        <v>3141.71</v>
      </c>
      <c r="E27" s="47">
        <f>E28+E29+E30+E31+E32+E33+E34+E35+E36</f>
        <v>3387.9177432359993</v>
      </c>
      <c r="F27" s="47">
        <v>3629.0975334850004</v>
      </c>
      <c r="G27" s="67">
        <v>5986.82</v>
      </c>
      <c r="H27" s="123"/>
    </row>
    <row r="28" spans="1:8" ht="15.75" x14ac:dyDescent="0.25">
      <c r="A28" s="68">
        <v>4.0999999999999996</v>
      </c>
      <c r="B28" s="69" t="s">
        <v>301</v>
      </c>
      <c r="C28" s="50">
        <v>69.92</v>
      </c>
      <c r="D28" s="50">
        <v>313.97000000000003</v>
      </c>
      <c r="E28" s="50">
        <v>30.669536877999999</v>
      </c>
      <c r="F28" s="50">
        <v>25.616943535000001</v>
      </c>
      <c r="G28" s="70">
        <v>43.5</v>
      </c>
      <c r="H28" s="80">
        <v>2101505533.21</v>
      </c>
    </row>
    <row r="29" spans="1:8" ht="15.75" x14ac:dyDescent="0.25">
      <c r="A29" s="68">
        <v>4.2</v>
      </c>
      <c r="B29" s="69" t="s">
        <v>302</v>
      </c>
      <c r="C29" s="50">
        <v>904.92</v>
      </c>
      <c r="D29" s="50">
        <v>895.08</v>
      </c>
      <c r="E29" s="50">
        <v>1056.2172925</v>
      </c>
      <c r="F29" s="50">
        <v>1167.013395792</v>
      </c>
      <c r="G29" s="70">
        <v>1496.37</v>
      </c>
      <c r="H29" s="80">
        <v>4076785454.2399998</v>
      </c>
    </row>
    <row r="30" spans="1:8" ht="15.75" x14ac:dyDescent="0.25">
      <c r="A30" s="68">
        <v>4.3</v>
      </c>
      <c r="B30" s="69" t="s">
        <v>303</v>
      </c>
      <c r="C30" s="50">
        <v>22.83</v>
      </c>
      <c r="D30" s="50">
        <v>10.48</v>
      </c>
      <c r="E30" s="50">
        <v>18.229400415000001</v>
      </c>
      <c r="F30" s="50">
        <v>22.438020008000002</v>
      </c>
      <c r="G30" s="70">
        <v>1486.19</v>
      </c>
      <c r="H30" s="80">
        <v>4788533307.2299995</v>
      </c>
    </row>
    <row r="31" spans="1:8" ht="15.75" x14ac:dyDescent="0.25">
      <c r="A31" s="68">
        <v>4.4000000000000004</v>
      </c>
      <c r="B31" s="69" t="s">
        <v>304</v>
      </c>
      <c r="C31" s="50">
        <v>0.1</v>
      </c>
      <c r="D31" s="50">
        <v>0.09</v>
      </c>
      <c r="E31" s="50">
        <v>0.832914551</v>
      </c>
      <c r="F31" s="50">
        <v>148.02311561099998</v>
      </c>
      <c r="G31" s="70">
        <v>136.58000000000001</v>
      </c>
      <c r="H31" s="80">
        <v>502393</v>
      </c>
    </row>
    <row r="32" spans="1:8" ht="15.75" x14ac:dyDescent="0.25">
      <c r="A32" s="68">
        <v>4.5</v>
      </c>
      <c r="B32" s="69" t="s">
        <v>305</v>
      </c>
      <c r="C32" s="50">
        <v>1565.14</v>
      </c>
      <c r="D32" s="50">
        <v>1835.37</v>
      </c>
      <c r="E32" s="50">
        <v>2184.7608039900001</v>
      </c>
      <c r="F32" s="50">
        <v>2179.4900671150003</v>
      </c>
      <c r="G32" s="70">
        <v>2643.79</v>
      </c>
      <c r="H32" s="80">
        <v>6077378577.4700003</v>
      </c>
    </row>
    <row r="33" spans="1:8" ht="15.75" x14ac:dyDescent="0.25">
      <c r="A33" s="68">
        <v>4.5999999999999996</v>
      </c>
      <c r="B33" s="69" t="s">
        <v>306</v>
      </c>
      <c r="C33" s="50">
        <v>23.16</v>
      </c>
      <c r="D33" s="50">
        <v>26.37</v>
      </c>
      <c r="E33" s="50">
        <v>25.742921922999997</v>
      </c>
      <c r="F33" s="50">
        <v>28.918577880000001</v>
      </c>
      <c r="G33" s="70">
        <v>51.73</v>
      </c>
      <c r="H33" s="80">
        <v>105405945.34999999</v>
      </c>
    </row>
    <row r="34" spans="1:8" ht="15.75" x14ac:dyDescent="0.25">
      <c r="A34" s="68">
        <v>4.7</v>
      </c>
      <c r="B34" s="69" t="s">
        <v>307</v>
      </c>
      <c r="C34" s="50">
        <v>45.07</v>
      </c>
      <c r="D34" s="50">
        <v>60.32</v>
      </c>
      <c r="E34" s="50">
        <v>70.414280405</v>
      </c>
      <c r="F34" s="50">
        <v>53.668900544000003</v>
      </c>
      <c r="G34" s="70">
        <v>99.5</v>
      </c>
      <c r="H34" s="80">
        <v>244531776.59</v>
      </c>
    </row>
    <row r="35" spans="1:8" ht="15.75" x14ac:dyDescent="0.25">
      <c r="A35" s="68">
        <v>4.8</v>
      </c>
      <c r="B35" s="69" t="s">
        <v>308</v>
      </c>
      <c r="C35" s="50">
        <v>0</v>
      </c>
      <c r="D35" s="50">
        <v>0.03</v>
      </c>
      <c r="E35" s="50">
        <v>2.9859199999999999E-2</v>
      </c>
      <c r="F35" s="50">
        <v>3.6404241000000002</v>
      </c>
      <c r="G35" s="70">
        <v>11.8</v>
      </c>
      <c r="H35" s="124"/>
    </row>
    <row r="36" spans="1:8" ht="15.75" x14ac:dyDescent="0.25">
      <c r="A36" s="68">
        <v>4.9000000000000004</v>
      </c>
      <c r="B36" s="69" t="s">
        <v>309</v>
      </c>
      <c r="C36" s="50">
        <v>0</v>
      </c>
      <c r="D36" s="50">
        <v>0</v>
      </c>
      <c r="E36" s="50">
        <v>1.020733374</v>
      </c>
      <c r="F36" s="50">
        <v>0.28808889999999998</v>
      </c>
      <c r="G36" s="70">
        <v>17.36</v>
      </c>
      <c r="H36" s="124"/>
    </row>
    <row r="37" spans="1:8" ht="15.75" x14ac:dyDescent="0.25">
      <c r="A37" s="65">
        <v>5</v>
      </c>
      <c r="B37" s="66" t="s">
        <v>310</v>
      </c>
      <c r="C37" s="47">
        <f>C38+C39+C40+C41+C42+C43</f>
        <v>71.56</v>
      </c>
      <c r="D37" s="47">
        <f>D38+D39+D40+D41+D42+D43</f>
        <v>45.99</v>
      </c>
      <c r="E37" s="47">
        <v>45.212574314999998</v>
      </c>
      <c r="F37" s="47">
        <v>32.942481135000001</v>
      </c>
      <c r="G37" s="67">
        <v>105.08</v>
      </c>
      <c r="H37" s="123"/>
    </row>
    <row r="38" spans="1:8" ht="15.75" x14ac:dyDescent="0.25">
      <c r="A38" s="68">
        <v>5.0999999999999996</v>
      </c>
      <c r="B38" s="69" t="s">
        <v>311</v>
      </c>
      <c r="C38" s="50">
        <v>60.26</v>
      </c>
      <c r="D38" s="50">
        <v>4.7</v>
      </c>
      <c r="E38" s="50">
        <v>5.5419908079999995</v>
      </c>
      <c r="F38" s="50">
        <v>3.4256700000000002</v>
      </c>
      <c r="G38" s="70">
        <v>53.94</v>
      </c>
      <c r="H38" s="80">
        <v>7915000</v>
      </c>
    </row>
    <row r="39" spans="1:8" ht="15.75" x14ac:dyDescent="0.25">
      <c r="A39" s="68">
        <v>5.2</v>
      </c>
      <c r="B39" s="69" t="s">
        <v>312</v>
      </c>
      <c r="C39" s="50">
        <v>0.76</v>
      </c>
      <c r="D39" s="50">
        <v>2.59</v>
      </c>
      <c r="E39" s="50">
        <v>6.9295403999999996</v>
      </c>
      <c r="F39" s="50">
        <v>4.995625692</v>
      </c>
      <c r="G39" s="70">
        <v>4.78</v>
      </c>
      <c r="H39" s="80">
        <v>1635943</v>
      </c>
    </row>
    <row r="40" spans="1:8" ht="15.75" x14ac:dyDescent="0.2">
      <c r="A40" s="68">
        <v>5.3</v>
      </c>
      <c r="B40" s="71" t="s">
        <v>313</v>
      </c>
      <c r="C40" s="50">
        <v>0</v>
      </c>
      <c r="D40" s="50">
        <v>0</v>
      </c>
      <c r="E40" s="50">
        <v>0</v>
      </c>
      <c r="F40" s="50">
        <v>0</v>
      </c>
      <c r="G40" s="70">
        <v>0</v>
      </c>
      <c r="H40" s="124"/>
    </row>
    <row r="41" spans="1:8" ht="15.75" x14ac:dyDescent="0.25">
      <c r="A41" s="68">
        <v>5.4</v>
      </c>
      <c r="B41" s="69" t="s">
        <v>314</v>
      </c>
      <c r="C41" s="50">
        <v>0</v>
      </c>
      <c r="D41" s="50">
        <v>0</v>
      </c>
      <c r="E41" s="50">
        <v>0</v>
      </c>
      <c r="F41" s="50">
        <v>0.14109179999999999</v>
      </c>
      <c r="G41" s="70">
        <v>0.18</v>
      </c>
      <c r="H41" s="124"/>
    </row>
    <row r="42" spans="1:8" ht="15.75" x14ac:dyDescent="0.2">
      <c r="A42" s="68">
        <v>5.5</v>
      </c>
      <c r="B42" s="71" t="s">
        <v>315</v>
      </c>
      <c r="C42" s="50">
        <v>0</v>
      </c>
      <c r="D42" s="50">
        <v>0</v>
      </c>
      <c r="E42" s="50">
        <v>0</v>
      </c>
      <c r="F42" s="50">
        <v>0</v>
      </c>
      <c r="G42" s="70">
        <v>12</v>
      </c>
      <c r="H42" s="124"/>
    </row>
    <row r="43" spans="1:8" ht="15.75" x14ac:dyDescent="0.25">
      <c r="A43" s="68">
        <v>5.6</v>
      </c>
      <c r="B43" s="69" t="s">
        <v>316</v>
      </c>
      <c r="C43" s="50">
        <v>10.54</v>
      </c>
      <c r="D43" s="50">
        <v>38.700000000000003</v>
      </c>
      <c r="E43" s="50">
        <v>32.741043106999996</v>
      </c>
      <c r="F43" s="50">
        <v>24.380093643000002</v>
      </c>
      <c r="G43" s="70">
        <v>34.18</v>
      </c>
      <c r="H43" s="80">
        <v>442932505.07999998</v>
      </c>
    </row>
    <row r="44" spans="1:8" ht="15.75" x14ac:dyDescent="0.25">
      <c r="A44" s="65">
        <v>6</v>
      </c>
      <c r="B44" s="66" t="s">
        <v>317</v>
      </c>
      <c r="C44" s="47">
        <f>C45+C46+C47+C48+C49+C50</f>
        <v>485.04</v>
      </c>
      <c r="D44" s="47">
        <f>D45+D46+D47+D48+D49+D50</f>
        <v>558.28</v>
      </c>
      <c r="E44" s="47">
        <v>678.44918591999999</v>
      </c>
      <c r="F44" s="47">
        <v>708.51134576699997</v>
      </c>
      <c r="G44" s="67">
        <v>822.82</v>
      </c>
      <c r="H44" s="123"/>
    </row>
    <row r="45" spans="1:8" ht="15.75" x14ac:dyDescent="0.25">
      <c r="A45" s="68">
        <v>6.1</v>
      </c>
      <c r="B45" s="69" t="s">
        <v>318</v>
      </c>
      <c r="C45" s="50">
        <v>100.42</v>
      </c>
      <c r="D45" s="50">
        <v>88.84</v>
      </c>
      <c r="E45" s="50">
        <v>113.00734023699999</v>
      </c>
      <c r="F45" s="50">
        <v>94.044372453999998</v>
      </c>
      <c r="G45" s="70">
        <v>167.59</v>
      </c>
      <c r="H45" s="80">
        <v>251619920.30000001</v>
      </c>
    </row>
    <row r="46" spans="1:8" ht="15.75" x14ac:dyDescent="0.25">
      <c r="A46" s="68">
        <v>6.2</v>
      </c>
      <c r="B46" s="69" t="s">
        <v>319</v>
      </c>
      <c r="C46" s="50">
        <v>0</v>
      </c>
      <c r="D46" s="50">
        <v>0</v>
      </c>
      <c r="E46" s="50">
        <v>0.656531482</v>
      </c>
      <c r="F46" s="50">
        <v>0</v>
      </c>
      <c r="G46" s="70">
        <v>0</v>
      </c>
      <c r="H46" s="124"/>
    </row>
    <row r="47" spans="1:8" ht="15.75" x14ac:dyDescent="0.25">
      <c r="A47" s="68">
        <v>6.3</v>
      </c>
      <c r="B47" s="69" t="s">
        <v>320</v>
      </c>
      <c r="C47" s="50">
        <v>316.91000000000003</v>
      </c>
      <c r="D47" s="50">
        <v>282.57</v>
      </c>
      <c r="E47" s="50">
        <v>290.09827272399997</v>
      </c>
      <c r="F47" s="50">
        <v>362.46316246200001</v>
      </c>
      <c r="G47" s="70">
        <v>587.99</v>
      </c>
      <c r="H47" s="80">
        <v>2149089543.6500001</v>
      </c>
    </row>
    <row r="48" spans="1:8" ht="15.75" x14ac:dyDescent="0.2">
      <c r="A48" s="68">
        <v>6.4</v>
      </c>
      <c r="B48" s="71" t="s">
        <v>321</v>
      </c>
      <c r="C48" s="50">
        <v>0</v>
      </c>
      <c r="D48" s="50">
        <v>0</v>
      </c>
      <c r="E48" s="50">
        <v>0</v>
      </c>
      <c r="F48" s="50">
        <v>0</v>
      </c>
      <c r="G48" s="70">
        <v>0</v>
      </c>
      <c r="H48" s="124"/>
    </row>
    <row r="49" spans="1:8" ht="15.75" x14ac:dyDescent="0.2">
      <c r="A49" s="68">
        <v>6.5</v>
      </c>
      <c r="B49" s="71" t="s">
        <v>322</v>
      </c>
      <c r="C49" s="50">
        <v>0</v>
      </c>
      <c r="D49" s="50">
        <v>0</v>
      </c>
      <c r="E49" s="50">
        <v>0</v>
      </c>
      <c r="F49" s="50">
        <v>0</v>
      </c>
      <c r="G49" s="70">
        <v>0</v>
      </c>
      <c r="H49" s="124"/>
    </row>
    <row r="50" spans="1:8" ht="15.75" x14ac:dyDescent="0.25">
      <c r="A50" s="68">
        <v>6.6</v>
      </c>
      <c r="B50" s="69" t="s">
        <v>323</v>
      </c>
      <c r="C50" s="50">
        <v>67.709999999999994</v>
      </c>
      <c r="D50" s="50">
        <v>186.87</v>
      </c>
      <c r="E50" s="50">
        <v>274.68704147699998</v>
      </c>
      <c r="F50" s="50">
        <v>252.00381085100003</v>
      </c>
      <c r="G50" s="70">
        <v>67.23</v>
      </c>
      <c r="H50" s="80">
        <v>419786829.94999999</v>
      </c>
    </row>
    <row r="51" spans="1:8" ht="15.75" x14ac:dyDescent="0.25">
      <c r="A51" s="65">
        <v>7</v>
      </c>
      <c r="B51" s="66" t="s">
        <v>324</v>
      </c>
      <c r="C51" s="47">
        <f>C52+C53+C54+C55+C56+C57</f>
        <v>219.59</v>
      </c>
      <c r="D51" s="47">
        <f>D52+D53+D54+D55+D56+D57</f>
        <v>314.26</v>
      </c>
      <c r="E51" s="47">
        <v>337.47133189600004</v>
      </c>
      <c r="F51" s="47">
        <v>295.336174282</v>
      </c>
      <c r="G51" s="67">
        <v>315.64</v>
      </c>
      <c r="H51" s="123"/>
    </row>
    <row r="52" spans="1:8" ht="15.75" x14ac:dyDescent="0.25">
      <c r="A52" s="68">
        <v>7.1</v>
      </c>
      <c r="B52" s="69" t="s">
        <v>325</v>
      </c>
      <c r="C52" s="50">
        <v>6.22</v>
      </c>
      <c r="D52" s="50">
        <v>16.73</v>
      </c>
      <c r="E52" s="50">
        <v>4.1161073000000004</v>
      </c>
      <c r="F52" s="50">
        <v>29.7223218</v>
      </c>
      <c r="G52" s="70">
        <v>30.4</v>
      </c>
      <c r="H52" s="80">
        <v>69734229.299999997</v>
      </c>
    </row>
    <row r="53" spans="1:8" ht="15.75" x14ac:dyDescent="0.25">
      <c r="A53" s="68">
        <v>7.2</v>
      </c>
      <c r="B53" s="69" t="s">
        <v>326</v>
      </c>
      <c r="C53" s="50">
        <v>4.1399999999999997</v>
      </c>
      <c r="D53" s="50">
        <v>12.27</v>
      </c>
      <c r="E53" s="50">
        <v>4.2175675539999995</v>
      </c>
      <c r="F53" s="50">
        <v>4.46469966</v>
      </c>
      <c r="G53" s="70">
        <v>13.72</v>
      </c>
      <c r="H53" s="80">
        <v>9890155</v>
      </c>
    </row>
    <row r="54" spans="1:8" ht="15.75" x14ac:dyDescent="0.25">
      <c r="A54" s="68">
        <v>7.3</v>
      </c>
      <c r="B54" s="69" t="s">
        <v>327</v>
      </c>
      <c r="C54" s="50">
        <v>19.579999999999998</v>
      </c>
      <c r="D54" s="50">
        <v>21.73</v>
      </c>
      <c r="E54" s="50">
        <v>25.037487547999998</v>
      </c>
      <c r="F54" s="50">
        <v>30.813193818999999</v>
      </c>
      <c r="G54" s="70">
        <v>39.78</v>
      </c>
      <c r="H54" s="80">
        <v>340397779.75999999</v>
      </c>
    </row>
    <row r="55" spans="1:8" ht="15.75" x14ac:dyDescent="0.25">
      <c r="A55" s="68">
        <v>7.4</v>
      </c>
      <c r="B55" s="69" t="s">
        <v>328</v>
      </c>
      <c r="C55" s="50">
        <v>186.49</v>
      </c>
      <c r="D55" s="50">
        <v>255.08</v>
      </c>
      <c r="E55" s="50">
        <v>294.09411937600004</v>
      </c>
      <c r="F55" s="50">
        <v>224.82915842100002</v>
      </c>
      <c r="G55" s="70">
        <v>204.51</v>
      </c>
      <c r="H55" s="80">
        <v>844344422.80999994</v>
      </c>
    </row>
    <row r="56" spans="1:8" ht="15.75" x14ac:dyDescent="0.25">
      <c r="A56" s="68">
        <v>7.5</v>
      </c>
      <c r="B56" s="69" t="s">
        <v>329</v>
      </c>
      <c r="C56" s="50">
        <v>3.16</v>
      </c>
      <c r="D56" s="50">
        <v>8.4499999999999993</v>
      </c>
      <c r="E56" s="50">
        <v>10.006050118000001</v>
      </c>
      <c r="F56" s="50">
        <v>5.5068005820000003</v>
      </c>
      <c r="G56" s="70">
        <v>27.24</v>
      </c>
      <c r="H56" s="80">
        <v>46875623.270000003</v>
      </c>
    </row>
    <row r="57" spans="1:8" ht="15.75" x14ac:dyDescent="0.25">
      <c r="A57" s="68">
        <v>7.6</v>
      </c>
      <c r="B57" s="72" t="s">
        <v>330</v>
      </c>
      <c r="C57" s="50">
        <v>0</v>
      </c>
      <c r="D57" s="50">
        <v>0</v>
      </c>
      <c r="E57" s="50">
        <v>0</v>
      </c>
      <c r="F57" s="50">
        <v>0</v>
      </c>
      <c r="G57" s="70">
        <v>0</v>
      </c>
      <c r="H57" s="124"/>
    </row>
    <row r="58" spans="1:8" ht="15.75" x14ac:dyDescent="0.25">
      <c r="A58" s="65">
        <v>8</v>
      </c>
      <c r="B58" s="66" t="s">
        <v>331</v>
      </c>
      <c r="C58" s="47">
        <f>C59+C60+C61+C62+C63+C64</f>
        <v>13.89</v>
      </c>
      <c r="D58" s="47">
        <f>D59+D60+D61+D62+D63+D64</f>
        <v>14.31</v>
      </c>
      <c r="E58" s="47">
        <v>20.194144183000002</v>
      </c>
      <c r="F58" s="47">
        <v>15.600375475</v>
      </c>
      <c r="G58" s="67">
        <v>30.59</v>
      </c>
      <c r="H58" s="123"/>
    </row>
    <row r="59" spans="1:8" ht="15.75" x14ac:dyDescent="0.25">
      <c r="A59" s="68">
        <v>8.1</v>
      </c>
      <c r="B59" s="69" t="s">
        <v>332</v>
      </c>
      <c r="C59" s="50">
        <v>0.16</v>
      </c>
      <c r="D59" s="50">
        <v>0.45</v>
      </c>
      <c r="E59" s="50">
        <v>4.9895911999999996</v>
      </c>
      <c r="F59" s="50">
        <v>7.6031399999999999E-2</v>
      </c>
      <c r="G59" s="70">
        <v>0.25</v>
      </c>
      <c r="H59" s="80">
        <v>33600000</v>
      </c>
    </row>
    <row r="60" spans="1:8" ht="15.75" x14ac:dyDescent="0.25">
      <c r="A60" s="68">
        <v>8.1999999999999993</v>
      </c>
      <c r="B60" s="69" t="s">
        <v>333</v>
      </c>
      <c r="C60" s="50">
        <v>9.1</v>
      </c>
      <c r="D60" s="50">
        <v>7.48</v>
      </c>
      <c r="E60" s="50">
        <v>12.243630547</v>
      </c>
      <c r="F60" s="50">
        <v>10.554153170999999</v>
      </c>
      <c r="G60" s="70">
        <v>17.86</v>
      </c>
      <c r="H60" s="80">
        <v>161992183.06</v>
      </c>
    </row>
    <row r="61" spans="1:8" ht="15.75" x14ac:dyDescent="0.25">
      <c r="A61" s="68">
        <v>8.3000000000000007</v>
      </c>
      <c r="B61" s="69" t="s">
        <v>334</v>
      </c>
      <c r="C61" s="50">
        <v>4.63</v>
      </c>
      <c r="D61" s="50">
        <v>6.38</v>
      </c>
      <c r="E61" s="50">
        <v>2.9609224360000002</v>
      </c>
      <c r="F61" s="50">
        <v>4.9701909039999999</v>
      </c>
      <c r="G61" s="70">
        <v>12.48</v>
      </c>
      <c r="H61" s="80">
        <v>19931745</v>
      </c>
    </row>
    <row r="62" spans="1:8" ht="15.75" x14ac:dyDescent="0.2">
      <c r="A62" s="68">
        <v>8.4</v>
      </c>
      <c r="B62" s="71" t="s">
        <v>335</v>
      </c>
      <c r="C62" s="50">
        <v>0</v>
      </c>
      <c r="D62" s="50">
        <v>0</v>
      </c>
      <c r="E62" s="50">
        <v>0</v>
      </c>
      <c r="F62" s="50">
        <v>0</v>
      </c>
      <c r="G62" s="70">
        <v>0</v>
      </c>
      <c r="H62" s="124"/>
    </row>
    <row r="63" spans="1:8" ht="15.75" x14ac:dyDescent="0.2">
      <c r="A63" s="68">
        <v>8.5</v>
      </c>
      <c r="B63" s="71" t="s">
        <v>336</v>
      </c>
      <c r="C63" s="50">
        <v>0</v>
      </c>
      <c r="D63" s="50">
        <v>0</v>
      </c>
      <c r="E63" s="50">
        <v>0</v>
      </c>
      <c r="F63" s="50">
        <v>0</v>
      </c>
      <c r="G63" s="70">
        <v>0</v>
      </c>
      <c r="H63" s="124"/>
    </row>
    <row r="64" spans="1:8" ht="15.75" x14ac:dyDescent="0.2">
      <c r="A64" s="68">
        <v>8.6</v>
      </c>
      <c r="B64" s="71" t="s">
        <v>337</v>
      </c>
      <c r="C64" s="50">
        <v>0</v>
      </c>
      <c r="D64" s="50">
        <v>0</v>
      </c>
      <c r="E64" s="50">
        <v>0</v>
      </c>
      <c r="F64" s="50">
        <v>0</v>
      </c>
      <c r="G64" s="70">
        <v>0</v>
      </c>
      <c r="H64" s="124"/>
    </row>
    <row r="65" spans="1:8" ht="15.75" x14ac:dyDescent="0.25">
      <c r="A65" s="65">
        <v>9</v>
      </c>
      <c r="B65" s="66" t="s">
        <v>338</v>
      </c>
      <c r="C65" s="47">
        <f>C66+C67+C68+C69+C70+C71+C72+C73</f>
        <v>10.050000000000001</v>
      </c>
      <c r="D65" s="47">
        <f>D66+D67+D68+D69+D70+D71+D72+D73</f>
        <v>17.079999999999998</v>
      </c>
      <c r="E65" s="47">
        <v>13.880654767999998</v>
      </c>
      <c r="F65" s="47">
        <v>13.906142934</v>
      </c>
      <c r="G65" s="67">
        <v>12.64</v>
      </c>
      <c r="H65" s="123"/>
    </row>
    <row r="66" spans="1:8" ht="15.75" x14ac:dyDescent="0.25">
      <c r="A66" s="68">
        <v>9.1</v>
      </c>
      <c r="B66" s="69" t="s">
        <v>339</v>
      </c>
      <c r="C66" s="50">
        <v>0</v>
      </c>
      <c r="D66" s="50">
        <v>0.05</v>
      </c>
      <c r="E66" s="50">
        <v>9.1632568999999997E-2</v>
      </c>
      <c r="F66" s="50">
        <v>0.21605506200000002</v>
      </c>
      <c r="G66" s="70">
        <v>0.15</v>
      </c>
      <c r="H66" s="125"/>
    </row>
    <row r="67" spans="1:8" ht="15.75" x14ac:dyDescent="0.25">
      <c r="A67" s="68">
        <v>9.1999999999999993</v>
      </c>
      <c r="B67" s="69" t="s">
        <v>340</v>
      </c>
      <c r="C67" s="50">
        <v>0</v>
      </c>
      <c r="D67" s="50">
        <v>0</v>
      </c>
      <c r="E67" s="50">
        <v>0</v>
      </c>
      <c r="F67" s="50">
        <v>0</v>
      </c>
      <c r="G67" s="70">
        <v>0</v>
      </c>
      <c r="H67" s="125"/>
    </row>
    <row r="68" spans="1:8" ht="15.75" x14ac:dyDescent="0.25">
      <c r="A68" s="68">
        <v>9.3000000000000007</v>
      </c>
      <c r="B68" s="69"/>
      <c r="C68" s="50">
        <v>0</v>
      </c>
      <c r="D68" s="50">
        <v>0</v>
      </c>
      <c r="E68" s="50">
        <v>0</v>
      </c>
      <c r="F68" s="50">
        <v>0</v>
      </c>
      <c r="G68" s="70">
        <v>0</v>
      </c>
      <c r="H68" s="124"/>
    </row>
    <row r="69" spans="1:8" ht="15.75" x14ac:dyDescent="0.2">
      <c r="A69" s="68">
        <v>9.4</v>
      </c>
      <c r="B69" s="71" t="s">
        <v>341</v>
      </c>
      <c r="C69" s="50">
        <v>0</v>
      </c>
      <c r="D69" s="50">
        <v>0</v>
      </c>
      <c r="E69" s="50">
        <v>0</v>
      </c>
      <c r="F69" s="50">
        <v>0</v>
      </c>
      <c r="G69" s="70">
        <v>0</v>
      </c>
      <c r="H69" s="124"/>
    </row>
    <row r="70" spans="1:8" ht="15.75" x14ac:dyDescent="0.25">
      <c r="A70" s="68">
        <v>9.5</v>
      </c>
      <c r="B70" s="69" t="s">
        <v>342</v>
      </c>
      <c r="C70" s="50">
        <v>3.58</v>
      </c>
      <c r="D70" s="50">
        <v>11.51</v>
      </c>
      <c r="E70" s="50">
        <v>8.0268829849999985</v>
      </c>
      <c r="F70" s="50">
        <v>8.891926526999999</v>
      </c>
      <c r="G70" s="70">
        <v>10.28</v>
      </c>
      <c r="H70" s="80">
        <v>1361745011</v>
      </c>
    </row>
    <row r="71" spans="1:8" ht="15.75" x14ac:dyDescent="0.25">
      <c r="A71" s="68">
        <v>9.6</v>
      </c>
      <c r="B71" s="69" t="s">
        <v>343</v>
      </c>
      <c r="C71" s="50">
        <v>6.47</v>
      </c>
      <c r="D71" s="50">
        <v>5.52</v>
      </c>
      <c r="E71" s="50">
        <v>4.2559326139999998</v>
      </c>
      <c r="F71" s="50">
        <v>3.4494338450000002</v>
      </c>
      <c r="G71" s="70">
        <v>1.88</v>
      </c>
      <c r="H71" s="80">
        <v>333538444.13999999</v>
      </c>
    </row>
    <row r="72" spans="1:8" ht="15.75" x14ac:dyDescent="0.2">
      <c r="A72" s="68">
        <v>9.6999999999999993</v>
      </c>
      <c r="B72" s="71" t="s">
        <v>344</v>
      </c>
      <c r="C72" s="50">
        <v>0</v>
      </c>
      <c r="D72" s="50">
        <v>0</v>
      </c>
      <c r="E72" s="50">
        <v>0</v>
      </c>
      <c r="F72" s="50">
        <v>0</v>
      </c>
      <c r="G72" s="70">
        <v>0</v>
      </c>
      <c r="H72" s="124"/>
    </row>
    <row r="73" spans="1:8" ht="15.75" x14ac:dyDescent="0.25">
      <c r="A73" s="68">
        <v>9.8000000000000007</v>
      </c>
      <c r="B73" s="69" t="s">
        <v>345</v>
      </c>
      <c r="C73" s="50">
        <v>0</v>
      </c>
      <c r="D73" s="50">
        <v>0</v>
      </c>
      <c r="E73" s="50">
        <v>1.5062066000000001</v>
      </c>
      <c r="F73" s="50">
        <v>1.3487275000000001</v>
      </c>
      <c r="G73" s="70">
        <v>0.33</v>
      </c>
      <c r="H73" s="124"/>
    </row>
    <row r="74" spans="1:8" ht="15.75" x14ac:dyDescent="0.25">
      <c r="A74" s="65">
        <v>10</v>
      </c>
      <c r="B74" s="66" t="s">
        <v>346</v>
      </c>
      <c r="C74" s="47">
        <f>C75+C76+C77+C78+C79+C80+C81+C82+C83</f>
        <v>17.637</v>
      </c>
      <c r="D74" s="47">
        <f>D75+D76+D77+D78+D79+D80+D81+D82+D83</f>
        <v>21.08</v>
      </c>
      <c r="E74" s="47">
        <v>23.693139999999996</v>
      </c>
      <c r="F74" s="47">
        <v>19.503536893</v>
      </c>
      <c r="G74" s="67">
        <v>23.65</v>
      </c>
      <c r="H74" s="123"/>
    </row>
    <row r="75" spans="1:8" ht="15.75" x14ac:dyDescent="0.2">
      <c r="A75" s="73">
        <v>10.1</v>
      </c>
      <c r="B75" s="71" t="s">
        <v>347</v>
      </c>
      <c r="C75" s="50">
        <v>0</v>
      </c>
      <c r="D75" s="50">
        <v>0</v>
      </c>
      <c r="E75" s="50">
        <v>0</v>
      </c>
      <c r="F75" s="50">
        <v>0</v>
      </c>
      <c r="G75" s="70">
        <v>0</v>
      </c>
      <c r="H75" s="124"/>
    </row>
    <row r="76" spans="1:8" ht="15.75" x14ac:dyDescent="0.2">
      <c r="A76" s="73">
        <v>10.199999999999999</v>
      </c>
      <c r="B76" s="71" t="s">
        <v>348</v>
      </c>
      <c r="C76" s="50">
        <v>0</v>
      </c>
      <c r="D76" s="50">
        <v>0</v>
      </c>
      <c r="E76" s="50">
        <v>0</v>
      </c>
      <c r="F76" s="50">
        <v>0</v>
      </c>
      <c r="G76" s="70">
        <v>0</v>
      </c>
      <c r="H76" s="124"/>
    </row>
    <row r="77" spans="1:8" ht="15.75" x14ac:dyDescent="0.2">
      <c r="A77" s="73">
        <v>10.3</v>
      </c>
      <c r="B77" s="71" t="s">
        <v>349</v>
      </c>
      <c r="C77" s="50">
        <v>0</v>
      </c>
      <c r="D77" s="50">
        <v>0</v>
      </c>
      <c r="E77" s="50">
        <v>0</v>
      </c>
      <c r="F77" s="50">
        <v>0</v>
      </c>
      <c r="G77" s="70">
        <v>0</v>
      </c>
      <c r="H77" s="124"/>
    </row>
    <row r="78" spans="1:8" ht="15.75" x14ac:dyDescent="0.25">
      <c r="A78" s="68">
        <v>10.4</v>
      </c>
      <c r="B78" s="69" t="s">
        <v>350</v>
      </c>
      <c r="C78" s="50">
        <v>0</v>
      </c>
      <c r="D78" s="50">
        <v>0</v>
      </c>
      <c r="E78" s="50">
        <v>0</v>
      </c>
      <c r="F78" s="50">
        <v>0</v>
      </c>
      <c r="G78" s="70">
        <v>2.56</v>
      </c>
      <c r="H78" s="80">
        <v>193228443.33000001</v>
      </c>
    </row>
    <row r="79" spans="1:8" ht="15.75" x14ac:dyDescent="0.2">
      <c r="A79" s="73">
        <v>10.5</v>
      </c>
      <c r="B79" s="71" t="s">
        <v>351</v>
      </c>
      <c r="C79" s="50">
        <v>0</v>
      </c>
      <c r="D79" s="50">
        <v>0</v>
      </c>
      <c r="E79" s="50">
        <v>0</v>
      </c>
      <c r="F79" s="50">
        <v>0</v>
      </c>
      <c r="G79" s="70">
        <v>0</v>
      </c>
      <c r="H79" s="124"/>
    </row>
    <row r="80" spans="1:8" ht="15.75" x14ac:dyDescent="0.2">
      <c r="A80" s="68">
        <v>10.6</v>
      </c>
      <c r="B80" s="71" t="s">
        <v>352</v>
      </c>
      <c r="C80" s="50">
        <v>0</v>
      </c>
      <c r="D80" s="50">
        <v>0</v>
      </c>
      <c r="E80" s="50">
        <v>0</v>
      </c>
      <c r="F80" s="50">
        <v>0</v>
      </c>
      <c r="G80" s="70">
        <v>0</v>
      </c>
      <c r="H80" s="124"/>
    </row>
    <row r="81" spans="1:8" ht="15.75" x14ac:dyDescent="0.25">
      <c r="A81" s="68">
        <v>10.7</v>
      </c>
      <c r="B81" s="69" t="s">
        <v>353</v>
      </c>
      <c r="C81" s="50">
        <v>0.09</v>
      </c>
      <c r="D81" s="50">
        <v>0.06</v>
      </c>
      <c r="E81" s="50">
        <v>0</v>
      </c>
      <c r="F81" s="50">
        <v>0</v>
      </c>
      <c r="G81" s="70">
        <v>1.1399999999999999</v>
      </c>
      <c r="H81" s="80">
        <v>84908432</v>
      </c>
    </row>
    <row r="82" spans="1:8" ht="15.75" x14ac:dyDescent="0.25">
      <c r="A82" s="68">
        <v>10.8</v>
      </c>
      <c r="B82" s="69" t="s">
        <v>354</v>
      </c>
      <c r="C82" s="50">
        <v>0</v>
      </c>
      <c r="D82" s="50">
        <v>0</v>
      </c>
      <c r="E82" s="50">
        <v>0.28982738599999996</v>
      </c>
      <c r="F82" s="70">
        <v>0.28470889999999999</v>
      </c>
      <c r="G82" s="70">
        <v>1.93</v>
      </c>
      <c r="H82" s="124"/>
    </row>
    <row r="83" spans="1:8" ht="15.75" x14ac:dyDescent="0.25">
      <c r="A83" s="68">
        <v>10.9</v>
      </c>
      <c r="B83" s="69" t="s">
        <v>355</v>
      </c>
      <c r="C83" s="50">
        <v>17.547000000000001</v>
      </c>
      <c r="D83" s="50">
        <v>21.02</v>
      </c>
      <c r="E83" s="50">
        <v>23.403312613999997</v>
      </c>
      <c r="F83" s="70">
        <v>19.218827993000001</v>
      </c>
      <c r="G83" s="70">
        <v>18.02</v>
      </c>
      <c r="H83" s="80">
        <v>55952025.170000002</v>
      </c>
    </row>
    <row r="84" spans="1:8" ht="16.5" thickBot="1" x14ac:dyDescent="0.3">
      <c r="A84" s="127"/>
      <c r="B84" s="75" t="s">
        <v>356</v>
      </c>
      <c r="C84" s="76">
        <f>C5+C14+C20+C27+C37+C44+C51+C58+C65+C74</f>
        <v>4050.902</v>
      </c>
      <c r="D84" s="76">
        <f>D5+D14+D20+D27+D37+D44+D51+D58+D65+D74</f>
        <v>4732.5648000000001</v>
      </c>
      <c r="E84" s="76">
        <f>E5+E14+E20+E27+E37+E44+E51+E58+E65+E74</f>
        <v>5139.0717476159998</v>
      </c>
      <c r="F84" s="76">
        <v>5459.8425392919999</v>
      </c>
      <c r="G84" s="77">
        <v>13152.05</v>
      </c>
      <c r="H84" s="123"/>
    </row>
    <row r="85" spans="1:8" ht="17.25" thickTop="1" x14ac:dyDescent="0.3">
      <c r="A85" s="128"/>
      <c r="B85" s="85" t="s">
        <v>357</v>
      </c>
      <c r="C85" s="79"/>
      <c r="D85" s="79"/>
      <c r="E85" s="79"/>
      <c r="F85" s="79"/>
      <c r="G85" s="79"/>
      <c r="H85" s="78"/>
    </row>
    <row r="86" spans="1:8" ht="18" x14ac:dyDescent="0.25">
      <c r="B86" s="58" t="s">
        <v>358</v>
      </c>
      <c r="C86" s="81"/>
      <c r="D86" s="81"/>
      <c r="E86" s="81"/>
      <c r="F86" s="81"/>
      <c r="G86" s="81"/>
    </row>
    <row r="87" spans="1:8" ht="20.25" x14ac:dyDescent="0.3">
      <c r="B87" s="86" t="s">
        <v>359</v>
      </c>
      <c r="C87" s="129"/>
      <c r="D87" s="129"/>
      <c r="E87" s="129"/>
      <c r="F87" s="129"/>
      <c r="G87" s="129"/>
    </row>
    <row r="88" spans="1:8" ht="15.75" x14ac:dyDescent="0.25">
      <c r="B88" s="58" t="s">
        <v>360</v>
      </c>
    </row>
  </sheetData>
  <mergeCells count="4">
    <mergeCell ref="A1:G1"/>
    <mergeCell ref="A3:A4"/>
    <mergeCell ref="B3:B4"/>
    <mergeCell ref="C3:G3"/>
  </mergeCells>
  <printOptions horizontalCentered="1"/>
  <pageMargins left="0.75" right="0.75" top="0.25" bottom="0.2" header="0.18" footer="0.19"/>
  <pageSetup paperSize="9" scale="65" fitToWidth="2" orientation="portrait" r:id="rId1"/>
  <headerFooter alignWithMargins="0"/>
  <rowBreaks count="1" manualBreakCount="1">
    <brk id="43" max="16383" man="1"/>
  </rowBreaks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zoomScale="85" zoomScaleNormal="85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L5" sqref="L5:L73"/>
    </sheetView>
  </sheetViews>
  <sheetFormatPr defaultColWidth="10.1640625" defaultRowHeight="12.75" x14ac:dyDescent="0.2"/>
  <cols>
    <col min="1" max="1" width="62.5" style="42" bestFit="1" customWidth="1"/>
    <col min="2" max="5" width="14.33203125" style="42" customWidth="1"/>
    <col min="6" max="7" width="15.6640625" style="42" bestFit="1" customWidth="1"/>
    <col min="8" max="8" width="15.6640625" style="120" bestFit="1" customWidth="1"/>
    <col min="9" max="9" width="15.6640625" style="42" bestFit="1" customWidth="1"/>
    <col min="10" max="10" width="15.6640625" style="42" customWidth="1"/>
    <col min="11" max="11" width="14.33203125" style="42" hidden="1" customWidth="1"/>
    <col min="12" max="12" width="14.33203125" style="42" bestFit="1" customWidth="1"/>
    <col min="13" max="255" width="10.1640625" style="42"/>
    <col min="256" max="256" width="62.5" style="42" bestFit="1" customWidth="1"/>
    <col min="257" max="260" width="14.33203125" style="42" customWidth="1"/>
    <col min="261" max="264" width="15.6640625" style="42" bestFit="1" customWidth="1"/>
    <col min="265" max="265" width="15.6640625" style="42" customWidth="1"/>
    <col min="266" max="266" width="0" style="42" hidden="1" customWidth="1"/>
    <col min="267" max="268" width="14.33203125" style="42" bestFit="1" customWidth="1"/>
    <col min="269" max="511" width="10.1640625" style="42"/>
    <col min="512" max="512" width="62.5" style="42" bestFit="1" customWidth="1"/>
    <col min="513" max="516" width="14.33203125" style="42" customWidth="1"/>
    <col min="517" max="520" width="15.6640625" style="42" bestFit="1" customWidth="1"/>
    <col min="521" max="521" width="15.6640625" style="42" customWidth="1"/>
    <col min="522" max="522" width="0" style="42" hidden="1" customWidth="1"/>
    <col min="523" max="524" width="14.33203125" style="42" bestFit="1" customWidth="1"/>
    <col min="525" max="767" width="10.1640625" style="42"/>
    <col min="768" max="768" width="62.5" style="42" bestFit="1" customWidth="1"/>
    <col min="769" max="772" width="14.33203125" style="42" customWidth="1"/>
    <col min="773" max="776" width="15.6640625" style="42" bestFit="1" customWidth="1"/>
    <col min="777" max="777" width="15.6640625" style="42" customWidth="1"/>
    <col min="778" max="778" width="0" style="42" hidden="1" customWidth="1"/>
    <col min="779" max="780" width="14.33203125" style="42" bestFit="1" customWidth="1"/>
    <col min="781" max="1023" width="10.1640625" style="42"/>
    <col min="1024" max="1024" width="62.5" style="42" bestFit="1" customWidth="1"/>
    <col min="1025" max="1028" width="14.33203125" style="42" customWidth="1"/>
    <col min="1029" max="1032" width="15.6640625" style="42" bestFit="1" customWidth="1"/>
    <col min="1033" max="1033" width="15.6640625" style="42" customWidth="1"/>
    <col min="1034" max="1034" width="0" style="42" hidden="1" customWidth="1"/>
    <col min="1035" max="1036" width="14.33203125" style="42" bestFit="1" customWidth="1"/>
    <col min="1037" max="1279" width="10.1640625" style="42"/>
    <col min="1280" max="1280" width="62.5" style="42" bestFit="1" customWidth="1"/>
    <col min="1281" max="1284" width="14.33203125" style="42" customWidth="1"/>
    <col min="1285" max="1288" width="15.6640625" style="42" bestFit="1" customWidth="1"/>
    <col min="1289" max="1289" width="15.6640625" style="42" customWidth="1"/>
    <col min="1290" max="1290" width="0" style="42" hidden="1" customWidth="1"/>
    <col min="1291" max="1292" width="14.33203125" style="42" bestFit="1" customWidth="1"/>
    <col min="1293" max="1535" width="10.1640625" style="42"/>
    <col min="1536" max="1536" width="62.5" style="42" bestFit="1" customWidth="1"/>
    <col min="1537" max="1540" width="14.33203125" style="42" customWidth="1"/>
    <col min="1541" max="1544" width="15.6640625" style="42" bestFit="1" customWidth="1"/>
    <col min="1545" max="1545" width="15.6640625" style="42" customWidth="1"/>
    <col min="1546" max="1546" width="0" style="42" hidden="1" customWidth="1"/>
    <col min="1547" max="1548" width="14.33203125" style="42" bestFit="1" customWidth="1"/>
    <col min="1549" max="1791" width="10.1640625" style="42"/>
    <col min="1792" max="1792" width="62.5" style="42" bestFit="1" customWidth="1"/>
    <col min="1793" max="1796" width="14.33203125" style="42" customWidth="1"/>
    <col min="1797" max="1800" width="15.6640625" style="42" bestFit="1" customWidth="1"/>
    <col min="1801" max="1801" width="15.6640625" style="42" customWidth="1"/>
    <col min="1802" max="1802" width="0" style="42" hidden="1" customWidth="1"/>
    <col min="1803" max="1804" width="14.33203125" style="42" bestFit="1" customWidth="1"/>
    <col min="1805" max="2047" width="10.1640625" style="42"/>
    <col min="2048" max="2048" width="62.5" style="42" bestFit="1" customWidth="1"/>
    <col min="2049" max="2052" width="14.33203125" style="42" customWidth="1"/>
    <col min="2053" max="2056" width="15.6640625" style="42" bestFit="1" customWidth="1"/>
    <col min="2057" max="2057" width="15.6640625" style="42" customWidth="1"/>
    <col min="2058" max="2058" width="0" style="42" hidden="1" customWidth="1"/>
    <col min="2059" max="2060" width="14.33203125" style="42" bestFit="1" customWidth="1"/>
    <col min="2061" max="2303" width="10.1640625" style="42"/>
    <col min="2304" max="2304" width="62.5" style="42" bestFit="1" customWidth="1"/>
    <col min="2305" max="2308" width="14.33203125" style="42" customWidth="1"/>
    <col min="2309" max="2312" width="15.6640625" style="42" bestFit="1" customWidth="1"/>
    <col min="2313" max="2313" width="15.6640625" style="42" customWidth="1"/>
    <col min="2314" max="2314" width="0" style="42" hidden="1" customWidth="1"/>
    <col min="2315" max="2316" width="14.33203125" style="42" bestFit="1" customWidth="1"/>
    <col min="2317" max="2559" width="10.1640625" style="42"/>
    <col min="2560" max="2560" width="62.5" style="42" bestFit="1" customWidth="1"/>
    <col min="2561" max="2564" width="14.33203125" style="42" customWidth="1"/>
    <col min="2565" max="2568" width="15.6640625" style="42" bestFit="1" customWidth="1"/>
    <col min="2569" max="2569" width="15.6640625" style="42" customWidth="1"/>
    <col min="2570" max="2570" width="0" style="42" hidden="1" customWidth="1"/>
    <col min="2571" max="2572" width="14.33203125" style="42" bestFit="1" customWidth="1"/>
    <col min="2573" max="2815" width="10.1640625" style="42"/>
    <col min="2816" max="2816" width="62.5" style="42" bestFit="1" customWidth="1"/>
    <col min="2817" max="2820" width="14.33203125" style="42" customWidth="1"/>
    <col min="2821" max="2824" width="15.6640625" style="42" bestFit="1" customWidth="1"/>
    <col min="2825" max="2825" width="15.6640625" style="42" customWidth="1"/>
    <col min="2826" max="2826" width="0" style="42" hidden="1" customWidth="1"/>
    <col min="2827" max="2828" width="14.33203125" style="42" bestFit="1" customWidth="1"/>
    <col min="2829" max="3071" width="10.1640625" style="42"/>
    <col min="3072" max="3072" width="62.5" style="42" bestFit="1" customWidth="1"/>
    <col min="3073" max="3076" width="14.33203125" style="42" customWidth="1"/>
    <col min="3077" max="3080" width="15.6640625" style="42" bestFit="1" customWidth="1"/>
    <col min="3081" max="3081" width="15.6640625" style="42" customWidth="1"/>
    <col min="3082" max="3082" width="0" style="42" hidden="1" customWidth="1"/>
    <col min="3083" max="3084" width="14.33203125" style="42" bestFit="1" customWidth="1"/>
    <col min="3085" max="3327" width="10.1640625" style="42"/>
    <col min="3328" max="3328" width="62.5" style="42" bestFit="1" customWidth="1"/>
    <col min="3329" max="3332" width="14.33203125" style="42" customWidth="1"/>
    <col min="3333" max="3336" width="15.6640625" style="42" bestFit="1" customWidth="1"/>
    <col min="3337" max="3337" width="15.6640625" style="42" customWidth="1"/>
    <col min="3338" max="3338" width="0" style="42" hidden="1" customWidth="1"/>
    <col min="3339" max="3340" width="14.33203125" style="42" bestFit="1" customWidth="1"/>
    <col min="3341" max="3583" width="10.1640625" style="42"/>
    <col min="3584" max="3584" width="62.5" style="42" bestFit="1" customWidth="1"/>
    <col min="3585" max="3588" width="14.33203125" style="42" customWidth="1"/>
    <col min="3589" max="3592" width="15.6640625" style="42" bestFit="1" customWidth="1"/>
    <col min="3593" max="3593" width="15.6640625" style="42" customWidth="1"/>
    <col min="3594" max="3594" width="0" style="42" hidden="1" customWidth="1"/>
    <col min="3595" max="3596" width="14.33203125" style="42" bestFit="1" customWidth="1"/>
    <col min="3597" max="3839" width="10.1640625" style="42"/>
    <col min="3840" max="3840" width="62.5" style="42" bestFit="1" customWidth="1"/>
    <col min="3841" max="3844" width="14.33203125" style="42" customWidth="1"/>
    <col min="3845" max="3848" width="15.6640625" style="42" bestFit="1" customWidth="1"/>
    <col min="3849" max="3849" width="15.6640625" style="42" customWidth="1"/>
    <col min="3850" max="3850" width="0" style="42" hidden="1" customWidth="1"/>
    <col min="3851" max="3852" width="14.33203125" style="42" bestFit="1" customWidth="1"/>
    <col min="3853" max="4095" width="10.1640625" style="42"/>
    <col min="4096" max="4096" width="62.5" style="42" bestFit="1" customWidth="1"/>
    <col min="4097" max="4100" width="14.33203125" style="42" customWidth="1"/>
    <col min="4101" max="4104" width="15.6640625" style="42" bestFit="1" customWidth="1"/>
    <col min="4105" max="4105" width="15.6640625" style="42" customWidth="1"/>
    <col min="4106" max="4106" width="0" style="42" hidden="1" customWidth="1"/>
    <col min="4107" max="4108" width="14.33203125" style="42" bestFit="1" customWidth="1"/>
    <col min="4109" max="4351" width="10.1640625" style="42"/>
    <col min="4352" max="4352" width="62.5" style="42" bestFit="1" customWidth="1"/>
    <col min="4353" max="4356" width="14.33203125" style="42" customWidth="1"/>
    <col min="4357" max="4360" width="15.6640625" style="42" bestFit="1" customWidth="1"/>
    <col min="4361" max="4361" width="15.6640625" style="42" customWidth="1"/>
    <col min="4362" max="4362" width="0" style="42" hidden="1" customWidth="1"/>
    <col min="4363" max="4364" width="14.33203125" style="42" bestFit="1" customWidth="1"/>
    <col min="4365" max="4607" width="10.1640625" style="42"/>
    <col min="4608" max="4608" width="62.5" style="42" bestFit="1" customWidth="1"/>
    <col min="4609" max="4612" width="14.33203125" style="42" customWidth="1"/>
    <col min="4613" max="4616" width="15.6640625" style="42" bestFit="1" customWidth="1"/>
    <col min="4617" max="4617" width="15.6640625" style="42" customWidth="1"/>
    <col min="4618" max="4618" width="0" style="42" hidden="1" customWidth="1"/>
    <col min="4619" max="4620" width="14.33203125" style="42" bestFit="1" customWidth="1"/>
    <col min="4621" max="4863" width="10.1640625" style="42"/>
    <col min="4864" max="4864" width="62.5" style="42" bestFit="1" customWidth="1"/>
    <col min="4865" max="4868" width="14.33203125" style="42" customWidth="1"/>
    <col min="4869" max="4872" width="15.6640625" style="42" bestFit="1" customWidth="1"/>
    <col min="4873" max="4873" width="15.6640625" style="42" customWidth="1"/>
    <col min="4874" max="4874" width="0" style="42" hidden="1" customWidth="1"/>
    <col min="4875" max="4876" width="14.33203125" style="42" bestFit="1" customWidth="1"/>
    <col min="4877" max="5119" width="10.1640625" style="42"/>
    <col min="5120" max="5120" width="62.5" style="42" bestFit="1" customWidth="1"/>
    <col min="5121" max="5124" width="14.33203125" style="42" customWidth="1"/>
    <col min="5125" max="5128" width="15.6640625" style="42" bestFit="1" customWidth="1"/>
    <col min="5129" max="5129" width="15.6640625" style="42" customWidth="1"/>
    <col min="5130" max="5130" width="0" style="42" hidden="1" customWidth="1"/>
    <col min="5131" max="5132" width="14.33203125" style="42" bestFit="1" customWidth="1"/>
    <col min="5133" max="5375" width="10.1640625" style="42"/>
    <col min="5376" max="5376" width="62.5" style="42" bestFit="1" customWidth="1"/>
    <col min="5377" max="5380" width="14.33203125" style="42" customWidth="1"/>
    <col min="5381" max="5384" width="15.6640625" style="42" bestFit="1" customWidth="1"/>
    <col min="5385" max="5385" width="15.6640625" style="42" customWidth="1"/>
    <col min="5386" max="5386" width="0" style="42" hidden="1" customWidth="1"/>
    <col min="5387" max="5388" width="14.33203125" style="42" bestFit="1" customWidth="1"/>
    <col min="5389" max="5631" width="10.1640625" style="42"/>
    <col min="5632" max="5632" width="62.5" style="42" bestFit="1" customWidth="1"/>
    <col min="5633" max="5636" width="14.33203125" style="42" customWidth="1"/>
    <col min="5637" max="5640" width="15.6640625" style="42" bestFit="1" customWidth="1"/>
    <col min="5641" max="5641" width="15.6640625" style="42" customWidth="1"/>
    <col min="5642" max="5642" width="0" style="42" hidden="1" customWidth="1"/>
    <col min="5643" max="5644" width="14.33203125" style="42" bestFit="1" customWidth="1"/>
    <col min="5645" max="5887" width="10.1640625" style="42"/>
    <col min="5888" max="5888" width="62.5" style="42" bestFit="1" customWidth="1"/>
    <col min="5889" max="5892" width="14.33203125" style="42" customWidth="1"/>
    <col min="5893" max="5896" width="15.6640625" style="42" bestFit="1" customWidth="1"/>
    <col min="5897" max="5897" width="15.6640625" style="42" customWidth="1"/>
    <col min="5898" max="5898" width="0" style="42" hidden="1" customWidth="1"/>
    <col min="5899" max="5900" width="14.33203125" style="42" bestFit="1" customWidth="1"/>
    <col min="5901" max="6143" width="10.1640625" style="42"/>
    <col min="6144" max="6144" width="62.5" style="42" bestFit="1" customWidth="1"/>
    <col min="6145" max="6148" width="14.33203125" style="42" customWidth="1"/>
    <col min="6149" max="6152" width="15.6640625" style="42" bestFit="1" customWidth="1"/>
    <col min="6153" max="6153" width="15.6640625" style="42" customWidth="1"/>
    <col min="6154" max="6154" width="0" style="42" hidden="1" customWidth="1"/>
    <col min="6155" max="6156" width="14.33203125" style="42" bestFit="1" customWidth="1"/>
    <col min="6157" max="6399" width="10.1640625" style="42"/>
    <col min="6400" max="6400" width="62.5" style="42" bestFit="1" customWidth="1"/>
    <col min="6401" max="6404" width="14.33203125" style="42" customWidth="1"/>
    <col min="6405" max="6408" width="15.6640625" style="42" bestFit="1" customWidth="1"/>
    <col min="6409" max="6409" width="15.6640625" style="42" customWidth="1"/>
    <col min="6410" max="6410" width="0" style="42" hidden="1" customWidth="1"/>
    <col min="6411" max="6412" width="14.33203125" style="42" bestFit="1" customWidth="1"/>
    <col min="6413" max="6655" width="10.1640625" style="42"/>
    <col min="6656" max="6656" width="62.5" style="42" bestFit="1" customWidth="1"/>
    <col min="6657" max="6660" width="14.33203125" style="42" customWidth="1"/>
    <col min="6661" max="6664" width="15.6640625" style="42" bestFit="1" customWidth="1"/>
    <col min="6665" max="6665" width="15.6640625" style="42" customWidth="1"/>
    <col min="6666" max="6666" width="0" style="42" hidden="1" customWidth="1"/>
    <col min="6667" max="6668" width="14.33203125" style="42" bestFit="1" customWidth="1"/>
    <col min="6669" max="6911" width="10.1640625" style="42"/>
    <col min="6912" max="6912" width="62.5" style="42" bestFit="1" customWidth="1"/>
    <col min="6913" max="6916" width="14.33203125" style="42" customWidth="1"/>
    <col min="6917" max="6920" width="15.6640625" style="42" bestFit="1" customWidth="1"/>
    <col min="6921" max="6921" width="15.6640625" style="42" customWidth="1"/>
    <col min="6922" max="6922" width="0" style="42" hidden="1" customWidth="1"/>
    <col min="6923" max="6924" width="14.33203125" style="42" bestFit="1" customWidth="1"/>
    <col min="6925" max="7167" width="10.1640625" style="42"/>
    <col min="7168" max="7168" width="62.5" style="42" bestFit="1" customWidth="1"/>
    <col min="7169" max="7172" width="14.33203125" style="42" customWidth="1"/>
    <col min="7173" max="7176" width="15.6640625" style="42" bestFit="1" customWidth="1"/>
    <col min="7177" max="7177" width="15.6640625" style="42" customWidth="1"/>
    <col min="7178" max="7178" width="0" style="42" hidden="1" customWidth="1"/>
    <col min="7179" max="7180" width="14.33203125" style="42" bestFit="1" customWidth="1"/>
    <col min="7181" max="7423" width="10.1640625" style="42"/>
    <col min="7424" max="7424" width="62.5" style="42" bestFit="1" customWidth="1"/>
    <col min="7425" max="7428" width="14.33203125" style="42" customWidth="1"/>
    <col min="7429" max="7432" width="15.6640625" style="42" bestFit="1" customWidth="1"/>
    <col min="7433" max="7433" width="15.6640625" style="42" customWidth="1"/>
    <col min="7434" max="7434" width="0" style="42" hidden="1" customWidth="1"/>
    <col min="7435" max="7436" width="14.33203125" style="42" bestFit="1" customWidth="1"/>
    <col min="7437" max="7679" width="10.1640625" style="42"/>
    <col min="7680" max="7680" width="62.5" style="42" bestFit="1" customWidth="1"/>
    <col min="7681" max="7684" width="14.33203125" style="42" customWidth="1"/>
    <col min="7685" max="7688" width="15.6640625" style="42" bestFit="1" customWidth="1"/>
    <col min="7689" max="7689" width="15.6640625" style="42" customWidth="1"/>
    <col min="7690" max="7690" width="0" style="42" hidden="1" customWidth="1"/>
    <col min="7691" max="7692" width="14.33203125" style="42" bestFit="1" customWidth="1"/>
    <col min="7693" max="7935" width="10.1640625" style="42"/>
    <col min="7936" max="7936" width="62.5" style="42" bestFit="1" customWidth="1"/>
    <col min="7937" max="7940" width="14.33203125" style="42" customWidth="1"/>
    <col min="7941" max="7944" width="15.6640625" style="42" bestFit="1" customWidth="1"/>
    <col min="7945" max="7945" width="15.6640625" style="42" customWidth="1"/>
    <col min="7946" max="7946" width="0" style="42" hidden="1" customWidth="1"/>
    <col min="7947" max="7948" width="14.33203125" style="42" bestFit="1" customWidth="1"/>
    <col min="7949" max="8191" width="10.1640625" style="42"/>
    <col min="8192" max="8192" width="62.5" style="42" bestFit="1" customWidth="1"/>
    <col min="8193" max="8196" width="14.33203125" style="42" customWidth="1"/>
    <col min="8197" max="8200" width="15.6640625" style="42" bestFit="1" customWidth="1"/>
    <col min="8201" max="8201" width="15.6640625" style="42" customWidth="1"/>
    <col min="8202" max="8202" width="0" style="42" hidden="1" customWidth="1"/>
    <col min="8203" max="8204" width="14.33203125" style="42" bestFit="1" customWidth="1"/>
    <col min="8205" max="8447" width="10.1640625" style="42"/>
    <col min="8448" max="8448" width="62.5" style="42" bestFit="1" customWidth="1"/>
    <col min="8449" max="8452" width="14.33203125" style="42" customWidth="1"/>
    <col min="8453" max="8456" width="15.6640625" style="42" bestFit="1" customWidth="1"/>
    <col min="8457" max="8457" width="15.6640625" style="42" customWidth="1"/>
    <col min="8458" max="8458" width="0" style="42" hidden="1" customWidth="1"/>
    <col min="8459" max="8460" width="14.33203125" style="42" bestFit="1" customWidth="1"/>
    <col min="8461" max="8703" width="10.1640625" style="42"/>
    <col min="8704" max="8704" width="62.5" style="42" bestFit="1" customWidth="1"/>
    <col min="8705" max="8708" width="14.33203125" style="42" customWidth="1"/>
    <col min="8709" max="8712" width="15.6640625" style="42" bestFit="1" customWidth="1"/>
    <col min="8713" max="8713" width="15.6640625" style="42" customWidth="1"/>
    <col min="8714" max="8714" width="0" style="42" hidden="1" customWidth="1"/>
    <col min="8715" max="8716" width="14.33203125" style="42" bestFit="1" customWidth="1"/>
    <col min="8717" max="8959" width="10.1640625" style="42"/>
    <col min="8960" max="8960" width="62.5" style="42" bestFit="1" customWidth="1"/>
    <col min="8961" max="8964" width="14.33203125" style="42" customWidth="1"/>
    <col min="8965" max="8968" width="15.6640625" style="42" bestFit="1" customWidth="1"/>
    <col min="8969" max="8969" width="15.6640625" style="42" customWidth="1"/>
    <col min="8970" max="8970" width="0" style="42" hidden="1" customWidth="1"/>
    <col min="8971" max="8972" width="14.33203125" style="42" bestFit="1" customWidth="1"/>
    <col min="8973" max="9215" width="10.1640625" style="42"/>
    <col min="9216" max="9216" width="62.5" style="42" bestFit="1" customWidth="1"/>
    <col min="9217" max="9220" width="14.33203125" style="42" customWidth="1"/>
    <col min="9221" max="9224" width="15.6640625" style="42" bestFit="1" customWidth="1"/>
    <col min="9225" max="9225" width="15.6640625" style="42" customWidth="1"/>
    <col min="9226" max="9226" width="0" style="42" hidden="1" customWidth="1"/>
    <col min="9227" max="9228" width="14.33203125" style="42" bestFit="1" customWidth="1"/>
    <col min="9229" max="9471" width="10.1640625" style="42"/>
    <col min="9472" max="9472" width="62.5" style="42" bestFit="1" customWidth="1"/>
    <col min="9473" max="9476" width="14.33203125" style="42" customWidth="1"/>
    <col min="9477" max="9480" width="15.6640625" style="42" bestFit="1" customWidth="1"/>
    <col min="9481" max="9481" width="15.6640625" style="42" customWidth="1"/>
    <col min="9482" max="9482" width="0" style="42" hidden="1" customWidth="1"/>
    <col min="9483" max="9484" width="14.33203125" style="42" bestFit="1" customWidth="1"/>
    <col min="9485" max="9727" width="10.1640625" style="42"/>
    <col min="9728" max="9728" width="62.5" style="42" bestFit="1" customWidth="1"/>
    <col min="9729" max="9732" width="14.33203125" style="42" customWidth="1"/>
    <col min="9733" max="9736" width="15.6640625" style="42" bestFit="1" customWidth="1"/>
    <col min="9737" max="9737" width="15.6640625" style="42" customWidth="1"/>
    <col min="9738" max="9738" width="0" style="42" hidden="1" customWidth="1"/>
    <col min="9739" max="9740" width="14.33203125" style="42" bestFit="1" customWidth="1"/>
    <col min="9741" max="9983" width="10.1640625" style="42"/>
    <col min="9984" max="9984" width="62.5" style="42" bestFit="1" customWidth="1"/>
    <col min="9985" max="9988" width="14.33203125" style="42" customWidth="1"/>
    <col min="9989" max="9992" width="15.6640625" style="42" bestFit="1" customWidth="1"/>
    <col min="9993" max="9993" width="15.6640625" style="42" customWidth="1"/>
    <col min="9994" max="9994" width="0" style="42" hidden="1" customWidth="1"/>
    <col min="9995" max="9996" width="14.33203125" style="42" bestFit="1" customWidth="1"/>
    <col min="9997" max="10239" width="10.1640625" style="42"/>
    <col min="10240" max="10240" width="62.5" style="42" bestFit="1" customWidth="1"/>
    <col min="10241" max="10244" width="14.33203125" style="42" customWidth="1"/>
    <col min="10245" max="10248" width="15.6640625" style="42" bestFit="1" customWidth="1"/>
    <col min="10249" max="10249" width="15.6640625" style="42" customWidth="1"/>
    <col min="10250" max="10250" width="0" style="42" hidden="1" customWidth="1"/>
    <col min="10251" max="10252" width="14.33203125" style="42" bestFit="1" customWidth="1"/>
    <col min="10253" max="10495" width="10.1640625" style="42"/>
    <col min="10496" max="10496" width="62.5" style="42" bestFit="1" customWidth="1"/>
    <col min="10497" max="10500" width="14.33203125" style="42" customWidth="1"/>
    <col min="10501" max="10504" width="15.6640625" style="42" bestFit="1" customWidth="1"/>
    <col min="10505" max="10505" width="15.6640625" style="42" customWidth="1"/>
    <col min="10506" max="10506" width="0" style="42" hidden="1" customWidth="1"/>
    <col min="10507" max="10508" width="14.33203125" style="42" bestFit="1" customWidth="1"/>
    <col min="10509" max="10751" width="10.1640625" style="42"/>
    <col min="10752" max="10752" width="62.5" style="42" bestFit="1" customWidth="1"/>
    <col min="10753" max="10756" width="14.33203125" style="42" customWidth="1"/>
    <col min="10757" max="10760" width="15.6640625" style="42" bestFit="1" customWidth="1"/>
    <col min="10761" max="10761" width="15.6640625" style="42" customWidth="1"/>
    <col min="10762" max="10762" width="0" style="42" hidden="1" customWidth="1"/>
    <col min="10763" max="10764" width="14.33203125" style="42" bestFit="1" customWidth="1"/>
    <col min="10765" max="11007" width="10.1640625" style="42"/>
    <col min="11008" max="11008" width="62.5" style="42" bestFit="1" customWidth="1"/>
    <col min="11009" max="11012" width="14.33203125" style="42" customWidth="1"/>
    <col min="11013" max="11016" width="15.6640625" style="42" bestFit="1" customWidth="1"/>
    <col min="11017" max="11017" width="15.6640625" style="42" customWidth="1"/>
    <col min="11018" max="11018" width="0" style="42" hidden="1" customWidth="1"/>
    <col min="11019" max="11020" width="14.33203125" style="42" bestFit="1" customWidth="1"/>
    <col min="11021" max="11263" width="10.1640625" style="42"/>
    <col min="11264" max="11264" width="62.5" style="42" bestFit="1" customWidth="1"/>
    <col min="11265" max="11268" width="14.33203125" style="42" customWidth="1"/>
    <col min="11269" max="11272" width="15.6640625" style="42" bestFit="1" customWidth="1"/>
    <col min="11273" max="11273" width="15.6640625" style="42" customWidth="1"/>
    <col min="11274" max="11274" width="0" style="42" hidden="1" customWidth="1"/>
    <col min="11275" max="11276" width="14.33203125" style="42" bestFit="1" customWidth="1"/>
    <col min="11277" max="11519" width="10.1640625" style="42"/>
    <col min="11520" max="11520" width="62.5" style="42" bestFit="1" customWidth="1"/>
    <col min="11521" max="11524" width="14.33203125" style="42" customWidth="1"/>
    <col min="11525" max="11528" width="15.6640625" style="42" bestFit="1" customWidth="1"/>
    <col min="11529" max="11529" width="15.6640625" style="42" customWidth="1"/>
    <col min="11530" max="11530" width="0" style="42" hidden="1" customWidth="1"/>
    <col min="11531" max="11532" width="14.33203125" style="42" bestFit="1" customWidth="1"/>
    <col min="11533" max="11775" width="10.1640625" style="42"/>
    <col min="11776" max="11776" width="62.5" style="42" bestFit="1" customWidth="1"/>
    <col min="11777" max="11780" width="14.33203125" style="42" customWidth="1"/>
    <col min="11781" max="11784" width="15.6640625" style="42" bestFit="1" customWidth="1"/>
    <col min="11785" max="11785" width="15.6640625" style="42" customWidth="1"/>
    <col min="11786" max="11786" width="0" style="42" hidden="1" customWidth="1"/>
    <col min="11787" max="11788" width="14.33203125" style="42" bestFit="1" customWidth="1"/>
    <col min="11789" max="12031" width="10.1640625" style="42"/>
    <col min="12032" max="12032" width="62.5" style="42" bestFit="1" customWidth="1"/>
    <col min="12033" max="12036" width="14.33203125" style="42" customWidth="1"/>
    <col min="12037" max="12040" width="15.6640625" style="42" bestFit="1" customWidth="1"/>
    <col min="12041" max="12041" width="15.6640625" style="42" customWidth="1"/>
    <col min="12042" max="12042" width="0" style="42" hidden="1" customWidth="1"/>
    <col min="12043" max="12044" width="14.33203125" style="42" bestFit="1" customWidth="1"/>
    <col min="12045" max="12287" width="10.1640625" style="42"/>
    <col min="12288" max="12288" width="62.5" style="42" bestFit="1" customWidth="1"/>
    <col min="12289" max="12292" width="14.33203125" style="42" customWidth="1"/>
    <col min="12293" max="12296" width="15.6640625" style="42" bestFit="1" customWidth="1"/>
    <col min="12297" max="12297" width="15.6640625" style="42" customWidth="1"/>
    <col min="12298" max="12298" width="0" style="42" hidden="1" customWidth="1"/>
    <col min="12299" max="12300" width="14.33203125" style="42" bestFit="1" customWidth="1"/>
    <col min="12301" max="12543" width="10.1640625" style="42"/>
    <col min="12544" max="12544" width="62.5" style="42" bestFit="1" customWidth="1"/>
    <col min="12545" max="12548" width="14.33203125" style="42" customWidth="1"/>
    <col min="12549" max="12552" width="15.6640625" style="42" bestFit="1" customWidth="1"/>
    <col min="12553" max="12553" width="15.6640625" style="42" customWidth="1"/>
    <col min="12554" max="12554" width="0" style="42" hidden="1" customWidth="1"/>
    <col min="12555" max="12556" width="14.33203125" style="42" bestFit="1" customWidth="1"/>
    <col min="12557" max="12799" width="10.1640625" style="42"/>
    <col min="12800" max="12800" width="62.5" style="42" bestFit="1" customWidth="1"/>
    <col min="12801" max="12804" width="14.33203125" style="42" customWidth="1"/>
    <col min="12805" max="12808" width="15.6640625" style="42" bestFit="1" customWidth="1"/>
    <col min="12809" max="12809" width="15.6640625" style="42" customWidth="1"/>
    <col min="12810" max="12810" width="0" style="42" hidden="1" customWidth="1"/>
    <col min="12811" max="12812" width="14.33203125" style="42" bestFit="1" customWidth="1"/>
    <col min="12813" max="13055" width="10.1640625" style="42"/>
    <col min="13056" max="13056" width="62.5" style="42" bestFit="1" customWidth="1"/>
    <col min="13057" max="13060" width="14.33203125" style="42" customWidth="1"/>
    <col min="13061" max="13064" width="15.6640625" style="42" bestFit="1" customWidth="1"/>
    <col min="13065" max="13065" width="15.6640625" style="42" customWidth="1"/>
    <col min="13066" max="13066" width="0" style="42" hidden="1" customWidth="1"/>
    <col min="13067" max="13068" width="14.33203125" style="42" bestFit="1" customWidth="1"/>
    <col min="13069" max="13311" width="10.1640625" style="42"/>
    <col min="13312" max="13312" width="62.5" style="42" bestFit="1" customWidth="1"/>
    <col min="13313" max="13316" width="14.33203125" style="42" customWidth="1"/>
    <col min="13317" max="13320" width="15.6640625" style="42" bestFit="1" customWidth="1"/>
    <col min="13321" max="13321" width="15.6640625" style="42" customWidth="1"/>
    <col min="13322" max="13322" width="0" style="42" hidden="1" customWidth="1"/>
    <col min="13323" max="13324" width="14.33203125" style="42" bestFit="1" customWidth="1"/>
    <col min="13325" max="13567" width="10.1640625" style="42"/>
    <col min="13568" max="13568" width="62.5" style="42" bestFit="1" customWidth="1"/>
    <col min="13569" max="13572" width="14.33203125" style="42" customWidth="1"/>
    <col min="13573" max="13576" width="15.6640625" style="42" bestFit="1" customWidth="1"/>
    <col min="13577" max="13577" width="15.6640625" style="42" customWidth="1"/>
    <col min="13578" max="13578" width="0" style="42" hidden="1" customWidth="1"/>
    <col min="13579" max="13580" width="14.33203125" style="42" bestFit="1" customWidth="1"/>
    <col min="13581" max="13823" width="10.1640625" style="42"/>
    <col min="13824" max="13824" width="62.5" style="42" bestFit="1" customWidth="1"/>
    <col min="13825" max="13828" width="14.33203125" style="42" customWidth="1"/>
    <col min="13829" max="13832" width="15.6640625" style="42" bestFit="1" customWidth="1"/>
    <col min="13833" max="13833" width="15.6640625" style="42" customWidth="1"/>
    <col min="13834" max="13834" width="0" style="42" hidden="1" customWidth="1"/>
    <col min="13835" max="13836" width="14.33203125" style="42" bestFit="1" customWidth="1"/>
    <col min="13837" max="14079" width="10.1640625" style="42"/>
    <col min="14080" max="14080" width="62.5" style="42" bestFit="1" customWidth="1"/>
    <col min="14081" max="14084" width="14.33203125" style="42" customWidth="1"/>
    <col min="14085" max="14088" width="15.6640625" style="42" bestFit="1" customWidth="1"/>
    <col min="14089" max="14089" width="15.6640625" style="42" customWidth="1"/>
    <col min="14090" max="14090" width="0" style="42" hidden="1" customWidth="1"/>
    <col min="14091" max="14092" width="14.33203125" style="42" bestFit="1" customWidth="1"/>
    <col min="14093" max="14335" width="10.1640625" style="42"/>
    <col min="14336" max="14336" width="62.5" style="42" bestFit="1" customWidth="1"/>
    <col min="14337" max="14340" width="14.33203125" style="42" customWidth="1"/>
    <col min="14341" max="14344" width="15.6640625" style="42" bestFit="1" customWidth="1"/>
    <col min="14345" max="14345" width="15.6640625" style="42" customWidth="1"/>
    <col min="14346" max="14346" width="0" style="42" hidden="1" customWidth="1"/>
    <col min="14347" max="14348" width="14.33203125" style="42" bestFit="1" customWidth="1"/>
    <col min="14349" max="14591" width="10.1640625" style="42"/>
    <col min="14592" max="14592" width="62.5" style="42" bestFit="1" customWidth="1"/>
    <col min="14593" max="14596" width="14.33203125" style="42" customWidth="1"/>
    <col min="14597" max="14600" width="15.6640625" style="42" bestFit="1" customWidth="1"/>
    <col min="14601" max="14601" width="15.6640625" style="42" customWidth="1"/>
    <col min="14602" max="14602" width="0" style="42" hidden="1" customWidth="1"/>
    <col min="14603" max="14604" width="14.33203125" style="42" bestFit="1" customWidth="1"/>
    <col min="14605" max="14847" width="10.1640625" style="42"/>
    <col min="14848" max="14848" width="62.5" style="42" bestFit="1" customWidth="1"/>
    <col min="14849" max="14852" width="14.33203125" style="42" customWidth="1"/>
    <col min="14853" max="14856" width="15.6640625" style="42" bestFit="1" customWidth="1"/>
    <col min="14857" max="14857" width="15.6640625" style="42" customWidth="1"/>
    <col min="14858" max="14858" width="0" style="42" hidden="1" customWidth="1"/>
    <col min="14859" max="14860" width="14.33203125" style="42" bestFit="1" customWidth="1"/>
    <col min="14861" max="15103" width="10.1640625" style="42"/>
    <col min="15104" max="15104" width="62.5" style="42" bestFit="1" customWidth="1"/>
    <col min="15105" max="15108" width="14.33203125" style="42" customWidth="1"/>
    <col min="15109" max="15112" width="15.6640625" style="42" bestFit="1" customWidth="1"/>
    <col min="15113" max="15113" width="15.6640625" style="42" customWidth="1"/>
    <col min="15114" max="15114" width="0" style="42" hidden="1" customWidth="1"/>
    <col min="15115" max="15116" width="14.33203125" style="42" bestFit="1" customWidth="1"/>
    <col min="15117" max="15359" width="10.1640625" style="42"/>
    <col min="15360" max="15360" width="62.5" style="42" bestFit="1" customWidth="1"/>
    <col min="15361" max="15364" width="14.33203125" style="42" customWidth="1"/>
    <col min="15365" max="15368" width="15.6640625" style="42" bestFit="1" customWidth="1"/>
    <col min="15369" max="15369" width="15.6640625" style="42" customWidth="1"/>
    <col min="15370" max="15370" width="0" style="42" hidden="1" customWidth="1"/>
    <col min="15371" max="15372" width="14.33203125" style="42" bestFit="1" customWidth="1"/>
    <col min="15373" max="15615" width="10.1640625" style="42"/>
    <col min="15616" max="15616" width="62.5" style="42" bestFit="1" customWidth="1"/>
    <col min="15617" max="15620" width="14.33203125" style="42" customWidth="1"/>
    <col min="15621" max="15624" width="15.6640625" style="42" bestFit="1" customWidth="1"/>
    <col min="15625" max="15625" width="15.6640625" style="42" customWidth="1"/>
    <col min="15626" max="15626" width="0" style="42" hidden="1" customWidth="1"/>
    <col min="15627" max="15628" width="14.33203125" style="42" bestFit="1" customWidth="1"/>
    <col min="15629" max="15871" width="10.1640625" style="42"/>
    <col min="15872" max="15872" width="62.5" style="42" bestFit="1" customWidth="1"/>
    <col min="15873" max="15876" width="14.33203125" style="42" customWidth="1"/>
    <col min="15877" max="15880" width="15.6640625" style="42" bestFit="1" customWidth="1"/>
    <col min="15881" max="15881" width="15.6640625" style="42" customWidth="1"/>
    <col min="15882" max="15882" width="0" style="42" hidden="1" customWidth="1"/>
    <col min="15883" max="15884" width="14.33203125" style="42" bestFit="1" customWidth="1"/>
    <col min="15885" max="16127" width="10.1640625" style="42"/>
    <col min="16128" max="16128" width="62.5" style="42" bestFit="1" customWidth="1"/>
    <col min="16129" max="16132" width="14.33203125" style="42" customWidth="1"/>
    <col min="16133" max="16136" width="15.6640625" style="42" bestFit="1" customWidth="1"/>
    <col min="16137" max="16137" width="15.6640625" style="42" customWidth="1"/>
    <col min="16138" max="16138" width="0" style="42" hidden="1" customWidth="1"/>
    <col min="16139" max="16140" width="14.33203125" style="42" bestFit="1" customWidth="1"/>
    <col min="16141" max="16384" width="10.1640625" style="42"/>
  </cols>
  <sheetData>
    <row r="1" spans="1:12" ht="18.75" x14ac:dyDescent="0.3">
      <c r="A1" s="151" t="s">
        <v>466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</row>
    <row r="2" spans="1:12" x14ac:dyDescent="0.2">
      <c r="A2" s="130" t="s">
        <v>185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14.25" x14ac:dyDescent="0.2">
      <c r="A3" s="196" t="s">
        <v>186</v>
      </c>
      <c r="B3" s="197" t="s">
        <v>187</v>
      </c>
      <c r="C3" s="198"/>
      <c r="D3" s="198"/>
      <c r="E3" s="198"/>
      <c r="F3" s="198"/>
      <c r="G3" s="198"/>
      <c r="H3" s="198"/>
      <c r="I3" s="198"/>
      <c r="J3" s="199"/>
      <c r="L3" s="59" t="s">
        <v>188</v>
      </c>
    </row>
    <row r="4" spans="1:12" ht="14.25" x14ac:dyDescent="0.2">
      <c r="A4" s="196"/>
      <c r="B4" s="43" t="s">
        <v>189</v>
      </c>
      <c r="C4" s="43" t="s">
        <v>190</v>
      </c>
      <c r="D4" s="43" t="s">
        <v>191</v>
      </c>
      <c r="E4" s="43" t="s">
        <v>192</v>
      </c>
      <c r="F4" s="43" t="s">
        <v>193</v>
      </c>
      <c r="G4" s="43" t="s">
        <v>194</v>
      </c>
      <c r="H4" s="43" t="s">
        <v>195</v>
      </c>
      <c r="I4" s="43" t="s">
        <v>196</v>
      </c>
      <c r="J4" s="43" t="s">
        <v>197</v>
      </c>
      <c r="K4" s="117" t="s">
        <v>198</v>
      </c>
      <c r="L4" s="43" t="s">
        <v>199</v>
      </c>
    </row>
    <row r="5" spans="1:12" x14ac:dyDescent="0.2">
      <c r="A5" s="46" t="s">
        <v>200</v>
      </c>
      <c r="B5" s="47">
        <v>125.443628121</v>
      </c>
      <c r="C5" s="47">
        <v>209.62793166100002</v>
      </c>
      <c r="D5" s="47">
        <v>151.86267176999999</v>
      </c>
      <c r="E5" s="47">
        <v>313.066843608</v>
      </c>
      <c r="F5" s="47">
        <v>400.79435448899994</v>
      </c>
      <c r="G5" s="47">
        <v>493.80216714500006</v>
      </c>
      <c r="H5" s="48">
        <v>510.99866526699992</v>
      </c>
      <c r="I5" s="47">
        <v>1072.5985537179999</v>
      </c>
      <c r="J5" s="47">
        <v>481.62552490000007</v>
      </c>
      <c r="K5" s="47">
        <v>140.650587226</v>
      </c>
      <c r="L5" s="47">
        <f>SUM(L6:L13)</f>
        <v>3275.23723978</v>
      </c>
    </row>
    <row r="6" spans="1:12" x14ac:dyDescent="0.2">
      <c r="A6" s="49" t="s">
        <v>201</v>
      </c>
      <c r="B6" s="50">
        <v>84.401166372999995</v>
      </c>
      <c r="C6" s="50">
        <v>169.31964213800001</v>
      </c>
      <c r="D6" s="50">
        <v>117.55745753699999</v>
      </c>
      <c r="E6" s="50">
        <v>140.20308343099998</v>
      </c>
      <c r="F6" s="50">
        <v>222.63966686700002</v>
      </c>
      <c r="G6" s="50">
        <v>212.87998092500001</v>
      </c>
      <c r="H6" s="51">
        <v>314.65511058899995</v>
      </c>
      <c r="I6" s="50">
        <v>897.02852099900019</v>
      </c>
      <c r="J6" s="50">
        <v>131.53542210000001</v>
      </c>
      <c r="K6" s="50">
        <v>101.917583945</v>
      </c>
      <c r="L6" s="50">
        <v>148.788857186</v>
      </c>
    </row>
    <row r="7" spans="1:12" x14ac:dyDescent="0.2">
      <c r="A7" s="49" t="s">
        <v>202</v>
      </c>
      <c r="B7" s="50">
        <v>0</v>
      </c>
      <c r="C7" s="50">
        <v>0</v>
      </c>
      <c r="D7" s="50">
        <v>0</v>
      </c>
      <c r="E7" s="50">
        <v>0</v>
      </c>
      <c r="F7" s="50">
        <v>0.35871380000000003</v>
      </c>
      <c r="G7" s="50">
        <v>7.0302097530000003</v>
      </c>
      <c r="H7" s="51">
        <v>42.685122541000005</v>
      </c>
      <c r="I7" s="50">
        <v>0.73196413999999999</v>
      </c>
      <c r="J7" s="50">
        <v>2.2003291999999997</v>
      </c>
      <c r="K7" s="50">
        <v>1.7398540000000001E-2</v>
      </c>
      <c r="L7" s="50">
        <v>0</v>
      </c>
    </row>
    <row r="8" spans="1:12" x14ac:dyDescent="0.2">
      <c r="A8" s="49" t="s">
        <v>203</v>
      </c>
      <c r="B8" s="50">
        <v>18.908461515999999</v>
      </c>
      <c r="C8" s="50">
        <v>9.5310437790000009</v>
      </c>
      <c r="D8" s="50">
        <v>11.530751131000001</v>
      </c>
      <c r="E8" s="50">
        <v>85.969854754000011</v>
      </c>
      <c r="F8" s="50">
        <v>79.359335131999998</v>
      </c>
      <c r="G8" s="50">
        <v>160.56158451499999</v>
      </c>
      <c r="H8" s="51">
        <v>102.912337888</v>
      </c>
      <c r="I8" s="50">
        <v>160.59267544600013</v>
      </c>
      <c r="J8" s="50">
        <v>190.67853050000002</v>
      </c>
      <c r="K8" s="50">
        <v>35.249802399999993</v>
      </c>
      <c r="L8" s="50">
        <v>3075.0241003589999</v>
      </c>
    </row>
    <row r="9" spans="1:12" x14ac:dyDescent="0.2">
      <c r="A9" s="49" t="s">
        <v>204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0.13219139999999999</v>
      </c>
      <c r="H9" s="51">
        <v>1.3399490999999999</v>
      </c>
      <c r="I9" s="50">
        <v>1.384494321</v>
      </c>
      <c r="J9" s="50">
        <v>23.459527900000001</v>
      </c>
      <c r="K9" s="50">
        <v>7.7314400000000005E-2</v>
      </c>
      <c r="L9" s="50">
        <v>0</v>
      </c>
    </row>
    <row r="10" spans="1:12" x14ac:dyDescent="0.2">
      <c r="A10" s="49" t="s">
        <v>205</v>
      </c>
      <c r="B10" s="50">
        <v>0</v>
      </c>
      <c r="C10" s="50">
        <v>0</v>
      </c>
      <c r="D10" s="50">
        <v>0.3760366</v>
      </c>
      <c r="E10" s="50">
        <v>7.4919000000000001E-3</v>
      </c>
      <c r="F10" s="50">
        <v>3.7989200000000001E-2</v>
      </c>
      <c r="G10" s="50">
        <v>0</v>
      </c>
      <c r="H10" s="51">
        <v>0</v>
      </c>
      <c r="I10" s="50">
        <v>5.0720239459999998</v>
      </c>
      <c r="J10" s="50">
        <v>5.5071667</v>
      </c>
      <c r="K10" s="50">
        <v>1.7865696</v>
      </c>
      <c r="L10" s="50">
        <v>19.820014095000001</v>
      </c>
    </row>
    <row r="11" spans="1:12" x14ac:dyDescent="0.2">
      <c r="A11" s="49" t="s">
        <v>463</v>
      </c>
      <c r="B11" s="50">
        <v>22.030193432000001</v>
      </c>
      <c r="C11" s="50">
        <v>30.689162244000006</v>
      </c>
      <c r="D11" s="50">
        <v>22.383442802000001</v>
      </c>
      <c r="E11" s="50">
        <v>55.495407534999991</v>
      </c>
      <c r="F11" s="50">
        <v>58.853384214000002</v>
      </c>
      <c r="G11" s="50">
        <v>75.791487859</v>
      </c>
      <c r="H11" s="51">
        <v>49.406145148999997</v>
      </c>
      <c r="I11" s="50">
        <v>6.8383402019999995</v>
      </c>
      <c r="J11" s="50">
        <v>127.31676030000001</v>
      </c>
      <c r="K11" s="50">
        <v>1.584233389</v>
      </c>
      <c r="L11" s="50">
        <v>31.034465039999997</v>
      </c>
    </row>
    <row r="12" spans="1:12" x14ac:dyDescent="0.2">
      <c r="A12" s="49" t="s">
        <v>207</v>
      </c>
      <c r="B12" s="50"/>
      <c r="C12" s="50"/>
      <c r="D12" s="50"/>
      <c r="E12" s="50"/>
      <c r="F12" s="50"/>
      <c r="G12" s="50"/>
      <c r="H12" s="51">
        <v>0</v>
      </c>
      <c r="I12" s="50">
        <v>0.95053466399999986</v>
      </c>
      <c r="J12" s="50">
        <v>0.92778819999999995</v>
      </c>
      <c r="K12" s="50">
        <v>1.7684952E-2</v>
      </c>
      <c r="L12" s="50">
        <v>0.56980310000000001</v>
      </c>
    </row>
    <row r="13" spans="1:12" x14ac:dyDescent="0.2">
      <c r="A13" s="49" t="s">
        <v>208</v>
      </c>
      <c r="B13" s="50">
        <v>0.1038068</v>
      </c>
      <c r="C13" s="50">
        <v>8.8083499999999995E-2</v>
      </c>
      <c r="D13" s="50">
        <v>1.4983700000000001E-2</v>
      </c>
      <c r="E13" s="50">
        <v>31.391005988</v>
      </c>
      <c r="F13" s="50">
        <v>39.545265276000002</v>
      </c>
      <c r="G13" s="50">
        <v>37.406712693000003</v>
      </c>
      <c r="H13" s="51">
        <v>-3.7252902984619139E-16</v>
      </c>
      <c r="I13" s="50">
        <v>0</v>
      </c>
      <c r="J13" s="50">
        <v>0</v>
      </c>
      <c r="K13" s="50">
        <v>0</v>
      </c>
      <c r="L13" s="50">
        <v>0</v>
      </c>
    </row>
    <row r="14" spans="1:12" x14ac:dyDescent="0.2">
      <c r="A14" s="46" t="s">
        <v>209</v>
      </c>
      <c r="B14" s="47">
        <v>187.769619578</v>
      </c>
      <c r="C14" s="47">
        <v>242.230767512</v>
      </c>
      <c r="D14" s="47">
        <v>526.36331641099991</v>
      </c>
      <c r="E14" s="47">
        <v>453.38385420300006</v>
      </c>
      <c r="F14" s="47">
        <v>418.49173419299996</v>
      </c>
      <c r="G14" s="47">
        <v>758.3999719200001</v>
      </c>
      <c r="H14" s="48">
        <v>987.15323238800011</v>
      </c>
      <c r="I14" s="47">
        <v>1207.9246864260001</v>
      </c>
      <c r="J14" s="47">
        <v>668.20379449999996</v>
      </c>
      <c r="K14" s="47">
        <v>415.67272651399998</v>
      </c>
      <c r="L14" s="47">
        <f>SUM(L15:L17)</f>
        <v>811.4816557019999</v>
      </c>
    </row>
    <row r="15" spans="1:12" x14ac:dyDescent="0.2">
      <c r="A15" s="49" t="s">
        <v>210</v>
      </c>
      <c r="B15" s="50">
        <v>174.42025087100001</v>
      </c>
      <c r="C15" s="50">
        <v>230.39512930899997</v>
      </c>
      <c r="D15" s="50">
        <v>520.57695887099999</v>
      </c>
      <c r="E15" s="50">
        <v>451.94449017600004</v>
      </c>
      <c r="F15" s="50">
        <v>408.91263748099999</v>
      </c>
      <c r="G15" s="50">
        <v>745.24946953100005</v>
      </c>
      <c r="H15" s="51">
        <v>975.817128884</v>
      </c>
      <c r="I15" s="50">
        <v>1199.6812329420002</v>
      </c>
      <c r="J15" s="50">
        <v>656.75501069999996</v>
      </c>
      <c r="K15" s="50">
        <v>415.17468831399998</v>
      </c>
      <c r="L15" s="50">
        <v>798.50172260199997</v>
      </c>
    </row>
    <row r="16" spans="1:12" x14ac:dyDescent="0.2">
      <c r="A16" s="49" t="s">
        <v>211</v>
      </c>
      <c r="B16" s="50">
        <v>0</v>
      </c>
      <c r="C16" s="50">
        <v>0</v>
      </c>
      <c r="D16" s="50">
        <v>0</v>
      </c>
      <c r="E16" s="50">
        <v>0</v>
      </c>
      <c r="F16" s="50">
        <v>7.9121489</v>
      </c>
      <c r="G16" s="50">
        <v>9.2033944000000005</v>
      </c>
      <c r="H16" s="51">
        <v>8.1465124000000007</v>
      </c>
      <c r="I16" s="50">
        <v>6.9863941000000001</v>
      </c>
      <c r="J16" s="50">
        <v>6.0822066999999995</v>
      </c>
      <c r="K16" s="50">
        <v>0.17573169999999999</v>
      </c>
      <c r="L16" s="50">
        <v>12.0524158</v>
      </c>
    </row>
    <row r="17" spans="1:12" x14ac:dyDescent="0.2">
      <c r="A17" s="49" t="s">
        <v>212</v>
      </c>
      <c r="B17" s="50">
        <v>13.349368707</v>
      </c>
      <c r="C17" s="50">
        <v>11.835638203000002</v>
      </c>
      <c r="D17" s="50">
        <v>5.78635754</v>
      </c>
      <c r="E17" s="50">
        <v>1.4393640269999999</v>
      </c>
      <c r="F17" s="50">
        <v>1.6669478119999999</v>
      </c>
      <c r="G17" s="50">
        <v>3.947107989</v>
      </c>
      <c r="H17" s="51">
        <v>3.1895911039999998</v>
      </c>
      <c r="I17" s="50">
        <v>1.2570593839999999</v>
      </c>
      <c r="J17" s="50">
        <v>5.3665770999999998</v>
      </c>
      <c r="K17" s="50">
        <v>0.3223065</v>
      </c>
      <c r="L17" s="50">
        <v>0.9275173000000001</v>
      </c>
    </row>
    <row r="18" spans="1:12" x14ac:dyDescent="0.2">
      <c r="A18" s="46" t="s">
        <v>213</v>
      </c>
      <c r="B18" s="47">
        <v>319.03972559899995</v>
      </c>
      <c r="C18" s="47">
        <v>293.08625014799998</v>
      </c>
      <c r="D18" s="47">
        <v>511.42146364700005</v>
      </c>
      <c r="E18" s="47">
        <v>392.70257017799997</v>
      </c>
      <c r="F18" s="47">
        <v>446.23467080600005</v>
      </c>
      <c r="G18" s="47">
        <v>532.90593364599988</v>
      </c>
      <c r="H18" s="48">
        <v>651.8527280080001</v>
      </c>
      <c r="I18" s="47">
        <v>822.44524101400066</v>
      </c>
      <c r="J18" s="47">
        <v>550.12373200000002</v>
      </c>
      <c r="K18" s="47">
        <v>162.91236212499999</v>
      </c>
      <c r="L18" s="47">
        <f>SUM(L19:L24)</f>
        <v>976.34569570400004</v>
      </c>
    </row>
    <row r="19" spans="1:12" x14ac:dyDescent="0.2">
      <c r="A19" s="49" t="s">
        <v>214</v>
      </c>
      <c r="B19" s="50">
        <v>139.150250959</v>
      </c>
      <c r="C19" s="50">
        <v>119.598825354</v>
      </c>
      <c r="D19" s="50">
        <v>226.08099923099999</v>
      </c>
      <c r="E19" s="50">
        <v>143.85196326599998</v>
      </c>
      <c r="F19" s="50">
        <v>137.63949643400002</v>
      </c>
      <c r="G19" s="50">
        <v>182.654466058</v>
      </c>
      <c r="H19" s="51">
        <v>290.32537215200006</v>
      </c>
      <c r="I19" s="50">
        <v>588.12568515200053</v>
      </c>
      <c r="J19" s="50">
        <v>340.42706820000001</v>
      </c>
      <c r="K19" s="50">
        <v>94.469709092000002</v>
      </c>
      <c r="L19" s="50">
        <v>417.07245018699996</v>
      </c>
    </row>
    <row r="20" spans="1:12" x14ac:dyDescent="0.2">
      <c r="A20" s="49" t="s">
        <v>215</v>
      </c>
      <c r="B20" s="50">
        <v>1.88153E-2</v>
      </c>
      <c r="C20" s="50">
        <v>0</v>
      </c>
      <c r="D20" s="50">
        <v>2.9980699999999999E-2</v>
      </c>
      <c r="E20" s="50">
        <v>1.9943499999999999E-2</v>
      </c>
      <c r="F20" s="50">
        <v>0.02</v>
      </c>
      <c r="G20" s="50">
        <v>2.7449999999999999E-2</v>
      </c>
      <c r="H20" s="51">
        <v>4.47737E-2</v>
      </c>
      <c r="I20" s="50">
        <v>0.05</v>
      </c>
      <c r="J20" s="50">
        <v>4.6675000000000001E-2</v>
      </c>
      <c r="K20" s="50">
        <v>0</v>
      </c>
      <c r="L20" s="50">
        <v>4.9738520000000001E-2</v>
      </c>
    </row>
    <row r="21" spans="1:12" x14ac:dyDescent="0.2">
      <c r="A21" s="49" t="s">
        <v>216</v>
      </c>
      <c r="B21" s="50">
        <v>44.844430257000006</v>
      </c>
      <c r="C21" s="50">
        <v>40.290389828999999</v>
      </c>
      <c r="D21" s="50">
        <v>81.394597374</v>
      </c>
      <c r="E21" s="50">
        <v>58.933524376000001</v>
      </c>
      <c r="F21" s="50">
        <v>97.356049108999997</v>
      </c>
      <c r="G21" s="50">
        <v>120.61449821600002</v>
      </c>
      <c r="H21" s="51">
        <v>129.53915546599998</v>
      </c>
      <c r="I21" s="50">
        <v>88.821777180000012</v>
      </c>
      <c r="J21" s="50">
        <v>88.512184700000006</v>
      </c>
      <c r="K21" s="50">
        <v>36.186633152000006</v>
      </c>
      <c r="L21" s="50">
        <v>308.26608894000003</v>
      </c>
    </row>
    <row r="22" spans="1:12" x14ac:dyDescent="0.2">
      <c r="A22" s="49" t="s">
        <v>217</v>
      </c>
      <c r="B22" s="50">
        <v>12.124764129999999</v>
      </c>
      <c r="C22" s="50">
        <v>8.9058413749999996</v>
      </c>
      <c r="D22" s="50">
        <v>11.860895078999999</v>
      </c>
      <c r="E22" s="50">
        <v>13.443843728000001</v>
      </c>
      <c r="F22" s="50">
        <v>11.501605588</v>
      </c>
      <c r="G22" s="50">
        <v>18.480259689</v>
      </c>
      <c r="H22" s="51">
        <v>43.192705142999998</v>
      </c>
      <c r="I22" s="50">
        <v>26.868637535000001</v>
      </c>
      <c r="J22" s="50">
        <v>23.738549800000001</v>
      </c>
      <c r="K22" s="50">
        <v>9.8558344560000002</v>
      </c>
      <c r="L22" s="50">
        <v>39.053051179999997</v>
      </c>
    </row>
    <row r="23" spans="1:12" x14ac:dyDescent="0.2">
      <c r="A23" s="49" t="s">
        <v>218</v>
      </c>
      <c r="B23" s="50"/>
      <c r="C23" s="50"/>
      <c r="D23" s="50"/>
      <c r="E23" s="50"/>
      <c r="F23" s="50"/>
      <c r="G23" s="50"/>
      <c r="H23" s="51"/>
      <c r="I23" s="50"/>
      <c r="J23" s="50">
        <v>0</v>
      </c>
      <c r="K23" s="50"/>
      <c r="L23" s="50">
        <v>0</v>
      </c>
    </row>
    <row r="24" spans="1:12" x14ac:dyDescent="0.2">
      <c r="A24" s="49" t="s">
        <v>219</v>
      </c>
      <c r="B24" s="50">
        <v>122.901464953</v>
      </c>
      <c r="C24" s="50">
        <v>124.29119359000001</v>
      </c>
      <c r="D24" s="50">
        <v>192.05499126299998</v>
      </c>
      <c r="E24" s="50">
        <v>176.45329530799998</v>
      </c>
      <c r="F24" s="50">
        <v>199.71751967500001</v>
      </c>
      <c r="G24" s="50">
        <v>211.12925968299999</v>
      </c>
      <c r="H24" s="51">
        <v>188.75072154700004</v>
      </c>
      <c r="I24" s="50">
        <v>118.57914114700003</v>
      </c>
      <c r="J24" s="50">
        <v>97.399254299999996</v>
      </c>
      <c r="K24" s="50">
        <v>22.400185424999997</v>
      </c>
      <c r="L24" s="50">
        <v>211.904366877</v>
      </c>
    </row>
    <row r="25" spans="1:12" x14ac:dyDescent="0.2">
      <c r="A25" s="46" t="s">
        <v>220</v>
      </c>
      <c r="B25" s="47">
        <v>3387.9177432359998</v>
      </c>
      <c r="C25" s="47">
        <v>3629.0975334850004</v>
      </c>
      <c r="D25" s="47">
        <v>4343.9205713169995</v>
      </c>
      <c r="E25" s="47">
        <v>5877.4232161889995</v>
      </c>
      <c r="F25" s="47">
        <v>8643.2679404999981</v>
      </c>
      <c r="G25" s="47">
        <v>14651.404582273</v>
      </c>
      <c r="H25" s="48">
        <v>19282.552071657999</v>
      </c>
      <c r="I25" s="47">
        <v>16407.696886974998</v>
      </c>
      <c r="J25" s="47">
        <v>12773.283876099998</v>
      </c>
      <c r="K25" s="47">
        <v>6755.3835746319992</v>
      </c>
      <c r="L25" s="47">
        <f>SUM(L26:L34)</f>
        <v>13106.980144841998</v>
      </c>
    </row>
    <row r="26" spans="1:12" x14ac:dyDescent="0.2">
      <c r="A26" s="49" t="s">
        <v>221</v>
      </c>
      <c r="B26" s="50">
        <v>30.669536878000002</v>
      </c>
      <c r="C26" s="50">
        <v>25.616943535000001</v>
      </c>
      <c r="D26" s="50">
        <v>43.504321024999996</v>
      </c>
      <c r="E26" s="50">
        <v>187.60806699</v>
      </c>
      <c r="F26" s="50">
        <v>480.09580073900003</v>
      </c>
      <c r="G26" s="50">
        <v>1409.6502530619998</v>
      </c>
      <c r="H26" s="51">
        <v>2473.3533645670004</v>
      </c>
      <c r="I26" s="50">
        <v>3702.1628083509995</v>
      </c>
      <c r="J26" s="50">
        <v>2592.9874918</v>
      </c>
      <c r="K26" s="50">
        <v>1651.3342991989996</v>
      </c>
      <c r="L26" s="50">
        <v>119.794347364</v>
      </c>
    </row>
    <row r="27" spans="1:12" x14ac:dyDescent="0.2">
      <c r="A27" s="49" t="s">
        <v>222</v>
      </c>
      <c r="B27" s="50">
        <v>1056.2172924999998</v>
      </c>
      <c r="C27" s="50">
        <v>1167.013395792</v>
      </c>
      <c r="D27" s="50">
        <v>1446.3671063700001</v>
      </c>
      <c r="E27" s="50">
        <v>1775.1420467269998</v>
      </c>
      <c r="F27" s="50">
        <v>2531.2532831680001</v>
      </c>
      <c r="G27" s="50">
        <v>3831.9316784050002</v>
      </c>
      <c r="H27" s="51">
        <v>3610.432910934001</v>
      </c>
      <c r="I27" s="50">
        <v>1676.9248804310007</v>
      </c>
      <c r="J27" s="50">
        <v>1425.8118327</v>
      </c>
      <c r="K27" s="50">
        <v>469.89267916899996</v>
      </c>
      <c r="L27" s="50">
        <v>2323.6923330240002</v>
      </c>
    </row>
    <row r="28" spans="1:12" x14ac:dyDescent="0.2">
      <c r="A28" s="49" t="s">
        <v>223</v>
      </c>
      <c r="B28" s="50">
        <v>18.229400414999997</v>
      </c>
      <c r="C28" s="50">
        <v>22.438020008000002</v>
      </c>
      <c r="D28" s="50">
        <v>64.860018264999994</v>
      </c>
      <c r="E28" s="50">
        <v>81.553346676999993</v>
      </c>
      <c r="F28" s="50">
        <v>58.427141251000002</v>
      </c>
      <c r="G28" s="50">
        <v>605.98571376300015</v>
      </c>
      <c r="H28" s="51">
        <v>2065.9245227070001</v>
      </c>
      <c r="I28" s="50">
        <v>1060.0307050469999</v>
      </c>
      <c r="J28" s="50">
        <v>679.87938350000002</v>
      </c>
      <c r="K28" s="50">
        <v>771.72147838000001</v>
      </c>
      <c r="L28" s="50">
        <v>237.65932132199998</v>
      </c>
    </row>
    <row r="29" spans="1:12" x14ac:dyDescent="0.2">
      <c r="A29" s="49" t="s">
        <v>224</v>
      </c>
      <c r="B29" s="50">
        <v>0.832914551</v>
      </c>
      <c r="C29" s="50">
        <v>148.02311561099998</v>
      </c>
      <c r="D29" s="50">
        <v>136.582859794</v>
      </c>
      <c r="E29" s="50">
        <v>180.48319053500001</v>
      </c>
      <c r="F29" s="50">
        <v>231.83858852800003</v>
      </c>
      <c r="G29" s="50">
        <v>278.25837532700001</v>
      </c>
      <c r="H29" s="51">
        <v>234.31033535</v>
      </c>
      <c r="I29" s="50">
        <v>270.93696568000007</v>
      </c>
      <c r="J29" s="50">
        <v>269.26841969999998</v>
      </c>
      <c r="K29" s="50">
        <v>81.985716749999995</v>
      </c>
      <c r="L29" s="50">
        <v>9780.1726128949995</v>
      </c>
    </row>
    <row r="30" spans="1:12" x14ac:dyDescent="0.2">
      <c r="A30" s="49" t="s">
        <v>225</v>
      </c>
      <c r="B30" s="50">
        <v>2184.7608039899997</v>
      </c>
      <c r="C30" s="50">
        <v>2179.4900671149999</v>
      </c>
      <c r="D30" s="50">
        <v>2512.2858681659995</v>
      </c>
      <c r="E30" s="50">
        <v>3524.8532386440002</v>
      </c>
      <c r="F30" s="50">
        <v>4403.2470349749992</v>
      </c>
      <c r="G30" s="50">
        <v>8247.1670162049995</v>
      </c>
      <c r="H30" s="51">
        <v>10559.069603630996</v>
      </c>
      <c r="I30" s="50">
        <v>9316.4781254189966</v>
      </c>
      <c r="J30" s="50">
        <v>7483.4316066000001</v>
      </c>
      <c r="K30" s="50">
        <v>3676.0811084549996</v>
      </c>
      <c r="L30" s="50">
        <v>20.702267142</v>
      </c>
    </row>
    <row r="31" spans="1:12" x14ac:dyDescent="0.2">
      <c r="A31" s="49" t="s">
        <v>226</v>
      </c>
      <c r="B31" s="50">
        <v>25.742921922999997</v>
      </c>
      <c r="C31" s="50">
        <v>28.918577880000001</v>
      </c>
      <c r="D31" s="50">
        <v>27.734516330000002</v>
      </c>
      <c r="E31" s="50">
        <v>40.416416745000006</v>
      </c>
      <c r="F31" s="50">
        <v>36.661306271000001</v>
      </c>
      <c r="G31" s="50">
        <v>69.616629897999999</v>
      </c>
      <c r="H31" s="51">
        <v>89.073088085999984</v>
      </c>
      <c r="I31" s="50">
        <v>104.13839565499998</v>
      </c>
      <c r="J31" s="50">
        <v>105.8298424</v>
      </c>
      <c r="K31" s="50">
        <v>27.865361456000006</v>
      </c>
      <c r="L31" s="50">
        <v>187.561230483</v>
      </c>
    </row>
    <row r="32" spans="1:12" x14ac:dyDescent="0.2">
      <c r="A32" s="49" t="s">
        <v>227</v>
      </c>
      <c r="B32" s="50">
        <v>70.414280405000014</v>
      </c>
      <c r="C32" s="50">
        <v>53.668900544000003</v>
      </c>
      <c r="D32" s="50">
        <v>99.504127967000002</v>
      </c>
      <c r="E32" s="50">
        <v>78.305919262000003</v>
      </c>
      <c r="F32" s="50">
        <v>135.27556748399999</v>
      </c>
      <c r="G32" s="50">
        <v>195.26558684899999</v>
      </c>
      <c r="H32" s="51">
        <v>219.18407759100012</v>
      </c>
      <c r="I32" s="50">
        <v>256.37604920399997</v>
      </c>
      <c r="J32" s="50">
        <v>194.60713140000001</v>
      </c>
      <c r="K32" s="50">
        <v>67.595477322999997</v>
      </c>
      <c r="L32" s="50">
        <v>95.542947734999998</v>
      </c>
    </row>
    <row r="33" spans="1:12" x14ac:dyDescent="0.2">
      <c r="A33" s="49" t="s">
        <v>228</v>
      </c>
      <c r="B33" s="50">
        <v>2.9859199999999999E-2</v>
      </c>
      <c r="C33" s="50">
        <v>3.6404241000000002</v>
      </c>
      <c r="D33" s="50">
        <v>11.801183399999999</v>
      </c>
      <c r="E33" s="50">
        <v>8.5077793840000009</v>
      </c>
      <c r="F33" s="50">
        <v>765.78448478400014</v>
      </c>
      <c r="G33" s="50">
        <v>11.191196564</v>
      </c>
      <c r="H33" s="51">
        <v>29.229392691999994</v>
      </c>
      <c r="I33" s="50">
        <v>17.795074988</v>
      </c>
      <c r="J33" s="50">
        <v>18.624244699999998</v>
      </c>
      <c r="K33" s="50">
        <v>8.5923268000000004</v>
      </c>
      <c r="L33" s="50">
        <v>9.380735060000001</v>
      </c>
    </row>
    <row r="34" spans="1:12" x14ac:dyDescent="0.2">
      <c r="A34" s="49" t="s">
        <v>229</v>
      </c>
      <c r="B34" s="50">
        <v>1.020733374</v>
      </c>
      <c r="C34" s="50">
        <v>0.28808889999999998</v>
      </c>
      <c r="D34" s="50">
        <v>1.28057</v>
      </c>
      <c r="E34" s="50">
        <v>0.55321122499999997</v>
      </c>
      <c r="F34" s="50">
        <v>0.68473329999999999</v>
      </c>
      <c r="G34" s="50">
        <v>2.3381322</v>
      </c>
      <c r="H34" s="51">
        <v>1.9747760999999999</v>
      </c>
      <c r="I34" s="50">
        <v>2.8538822000000001</v>
      </c>
      <c r="J34" s="50">
        <v>2.8439233000000002</v>
      </c>
      <c r="K34" s="50">
        <v>0.31512709999999994</v>
      </c>
      <c r="L34" s="50">
        <v>332.47434981700002</v>
      </c>
    </row>
    <row r="35" spans="1:12" x14ac:dyDescent="0.2">
      <c r="A35" s="46" t="s">
        <v>230</v>
      </c>
      <c r="B35" s="47">
        <v>45.212574314999998</v>
      </c>
      <c r="C35" s="47">
        <v>32.942481134999994</v>
      </c>
      <c r="D35" s="47">
        <v>48.078415024000002</v>
      </c>
      <c r="E35" s="47">
        <v>160.47988239200001</v>
      </c>
      <c r="F35" s="47">
        <v>178.841312058</v>
      </c>
      <c r="G35" s="47">
        <v>282.543631301</v>
      </c>
      <c r="H35" s="48">
        <v>744.71752509600014</v>
      </c>
      <c r="I35" s="47">
        <v>823.73175999600005</v>
      </c>
      <c r="J35" s="47">
        <v>702.49175639999999</v>
      </c>
      <c r="K35" s="47">
        <v>285.13123262099998</v>
      </c>
      <c r="L35" s="47">
        <f>SUM(L36:L41)</f>
        <v>435.74937449800001</v>
      </c>
    </row>
    <row r="36" spans="1:12" x14ac:dyDescent="0.2">
      <c r="A36" s="49" t="s">
        <v>231</v>
      </c>
      <c r="B36" s="50">
        <v>5.5419908079999995</v>
      </c>
      <c r="C36" s="50">
        <v>3.4256700000000002</v>
      </c>
      <c r="D36" s="50">
        <v>8.9352719999999994</v>
      </c>
      <c r="E36" s="50">
        <v>7.4183211</v>
      </c>
      <c r="F36" s="50">
        <v>12.365095</v>
      </c>
      <c r="G36" s="50">
        <v>26.91688572</v>
      </c>
      <c r="H36" s="51">
        <v>19.120340331000001</v>
      </c>
      <c r="I36" s="50">
        <v>0</v>
      </c>
      <c r="J36" s="50">
        <v>223.24834620000001</v>
      </c>
      <c r="K36" s="50">
        <v>0</v>
      </c>
      <c r="L36" s="50">
        <v>0</v>
      </c>
    </row>
    <row r="37" spans="1:12" x14ac:dyDescent="0.2">
      <c r="A37" s="49" t="s">
        <v>232</v>
      </c>
      <c r="B37" s="50">
        <v>6.9295403999999996</v>
      </c>
      <c r="C37" s="50">
        <v>4.995625692</v>
      </c>
      <c r="D37" s="50">
        <v>4.7781794499999997</v>
      </c>
      <c r="E37" s="50">
        <v>99.13134891899999</v>
      </c>
      <c r="F37" s="50">
        <v>84.887141231000001</v>
      </c>
      <c r="G37" s="50">
        <v>61.468079354999993</v>
      </c>
      <c r="H37" s="51">
        <v>493.384545876</v>
      </c>
      <c r="I37" s="50">
        <v>393.16865299300002</v>
      </c>
      <c r="J37" s="50">
        <v>0</v>
      </c>
      <c r="K37" s="50">
        <v>184.71366042600002</v>
      </c>
      <c r="L37" s="50">
        <v>49.565016983999996</v>
      </c>
    </row>
    <row r="38" spans="1:12" x14ac:dyDescent="0.2">
      <c r="A38" s="55" t="s">
        <v>233</v>
      </c>
      <c r="B38" s="50"/>
      <c r="C38" s="50"/>
      <c r="D38" s="50"/>
      <c r="E38" s="50"/>
      <c r="F38" s="50"/>
      <c r="G38" s="50"/>
      <c r="H38" s="51"/>
      <c r="I38" s="50"/>
      <c r="J38" s="50">
        <v>0</v>
      </c>
      <c r="K38" s="50"/>
      <c r="L38" s="50">
        <v>0</v>
      </c>
    </row>
    <row r="39" spans="1:12" x14ac:dyDescent="0.2">
      <c r="A39" s="49" t="s">
        <v>234</v>
      </c>
      <c r="B39" s="50">
        <v>0</v>
      </c>
      <c r="C39" s="50">
        <v>0.14109179999999999</v>
      </c>
      <c r="D39" s="50">
        <v>0.18424499999999999</v>
      </c>
      <c r="E39" s="50">
        <v>0</v>
      </c>
      <c r="F39" s="50">
        <v>0</v>
      </c>
      <c r="G39" s="50">
        <v>0</v>
      </c>
      <c r="H39" s="51">
        <v>0</v>
      </c>
      <c r="I39" s="50">
        <v>0</v>
      </c>
      <c r="J39" s="50">
        <v>0</v>
      </c>
      <c r="K39" s="50">
        <v>0</v>
      </c>
      <c r="L39" s="50">
        <v>0.74091419999999997</v>
      </c>
    </row>
    <row r="40" spans="1:12" x14ac:dyDescent="0.2">
      <c r="A40" s="49" t="s">
        <v>235</v>
      </c>
      <c r="B40" s="50">
        <v>0</v>
      </c>
      <c r="C40" s="50">
        <v>0</v>
      </c>
      <c r="D40" s="50">
        <v>0</v>
      </c>
      <c r="E40" s="50">
        <v>0</v>
      </c>
      <c r="F40" s="50">
        <v>0.65974359999999999</v>
      </c>
      <c r="G40" s="50">
        <v>0.48417510000000002</v>
      </c>
      <c r="H40" s="51">
        <v>0.51061500000000004</v>
      </c>
      <c r="I40" s="50">
        <v>0.52420429999999996</v>
      </c>
      <c r="J40" s="50">
        <v>0.38387479999999996</v>
      </c>
      <c r="K40" s="50">
        <v>0.30946750000000001</v>
      </c>
      <c r="L40" s="50">
        <v>5.8433545660000004</v>
      </c>
    </row>
    <row r="41" spans="1:12" x14ac:dyDescent="0.2">
      <c r="A41" s="49" t="s">
        <v>236</v>
      </c>
      <c r="B41" s="50">
        <v>32.741043106999996</v>
      </c>
      <c r="C41" s="50">
        <v>24.380093642999999</v>
      </c>
      <c r="D41" s="50">
        <v>34.180718574000004</v>
      </c>
      <c r="E41" s="50">
        <v>53.930212373000003</v>
      </c>
      <c r="F41" s="50">
        <v>80.929332227000003</v>
      </c>
      <c r="G41" s="50">
        <v>193.67449112599999</v>
      </c>
      <c r="H41" s="51">
        <v>231.70202388900003</v>
      </c>
      <c r="I41" s="50">
        <v>430.03890270299996</v>
      </c>
      <c r="J41" s="47">
        <v>478.85953540000003</v>
      </c>
      <c r="K41" s="50">
        <v>100.10810469500001</v>
      </c>
      <c r="L41" s="47">
        <v>379.60008874800002</v>
      </c>
    </row>
    <row r="42" spans="1:12" x14ac:dyDescent="0.2">
      <c r="A42" s="46" t="s">
        <v>237</v>
      </c>
      <c r="B42" s="47">
        <v>678.4491859200001</v>
      </c>
      <c r="C42" s="47">
        <v>708.51134576699997</v>
      </c>
      <c r="D42" s="47">
        <v>705.30317660599997</v>
      </c>
      <c r="E42" s="47">
        <v>1292.4932032090001</v>
      </c>
      <c r="F42" s="47">
        <v>1794.2326844689999</v>
      </c>
      <c r="G42" s="47">
        <v>3346.0396198540002</v>
      </c>
      <c r="H42" s="48">
        <v>4099.6040984169995</v>
      </c>
      <c r="I42" s="47">
        <v>2961.8484040839999</v>
      </c>
      <c r="J42" s="42">
        <v>2718.6096102000001</v>
      </c>
      <c r="K42" s="47">
        <v>903.00569837699982</v>
      </c>
      <c r="L42" s="42">
        <f>SUM(L43:L47)</f>
        <v>3351.6351473489999</v>
      </c>
    </row>
    <row r="43" spans="1:12" x14ac:dyDescent="0.2">
      <c r="A43" s="49" t="s">
        <v>238</v>
      </c>
      <c r="B43" s="50">
        <v>113.00734023699999</v>
      </c>
      <c r="C43" s="50">
        <v>94.044372453999998</v>
      </c>
      <c r="D43" s="50">
        <v>109.87442375900001</v>
      </c>
      <c r="E43" s="50">
        <v>198.62993464000002</v>
      </c>
      <c r="F43" s="50">
        <v>352.00759817500006</v>
      </c>
      <c r="G43" s="50">
        <v>762.26561293600003</v>
      </c>
      <c r="H43" s="51">
        <v>1702.2234832020004</v>
      </c>
      <c r="I43" s="50">
        <v>1598.0252162290005</v>
      </c>
      <c r="J43" s="50">
        <v>1406.2491588</v>
      </c>
      <c r="K43" s="50">
        <v>547.64338831599991</v>
      </c>
      <c r="L43" s="50">
        <v>1622.7473663380001</v>
      </c>
    </row>
    <row r="44" spans="1:12" x14ac:dyDescent="0.2">
      <c r="A44" s="49" t="s">
        <v>239</v>
      </c>
      <c r="B44" s="50">
        <v>0.656531482</v>
      </c>
      <c r="C44" s="50">
        <v>0</v>
      </c>
      <c r="D44" s="50">
        <v>0</v>
      </c>
      <c r="E44" s="50">
        <v>4.8365042430000003</v>
      </c>
      <c r="F44" s="50">
        <v>52.127115847000006</v>
      </c>
      <c r="G44" s="50">
        <v>139.17957468399999</v>
      </c>
      <c r="H44" s="51">
        <v>169.85945461900002</v>
      </c>
      <c r="I44" s="50">
        <v>196.57836906600002</v>
      </c>
      <c r="J44" s="50">
        <v>30.951073600000001</v>
      </c>
      <c r="K44" s="50">
        <v>21.648288150999999</v>
      </c>
      <c r="L44" s="50">
        <v>53.529867400000001</v>
      </c>
    </row>
    <row r="45" spans="1:12" x14ac:dyDescent="0.2">
      <c r="A45" s="49" t="s">
        <v>240</v>
      </c>
      <c r="B45" s="50">
        <v>290.09827272400003</v>
      </c>
      <c r="C45" s="50">
        <v>362.46316246200001</v>
      </c>
      <c r="D45" s="50">
        <v>528.19378725199999</v>
      </c>
      <c r="E45" s="50">
        <v>1031.3324415520001</v>
      </c>
      <c r="F45" s="50">
        <v>1295.711194747</v>
      </c>
      <c r="G45" s="50">
        <v>2318.4833083389999</v>
      </c>
      <c r="H45" s="51">
        <v>2025.2759947179995</v>
      </c>
      <c r="I45" s="50">
        <v>874.67467536799961</v>
      </c>
      <c r="J45" s="50">
        <v>825.23198580000007</v>
      </c>
      <c r="K45" s="50">
        <v>207.63425871600001</v>
      </c>
      <c r="L45" s="50">
        <v>1132.1686545360001</v>
      </c>
    </row>
    <row r="46" spans="1:12" x14ac:dyDescent="0.2">
      <c r="A46" s="49" t="s">
        <v>241</v>
      </c>
      <c r="B46" s="50"/>
      <c r="C46" s="50"/>
      <c r="D46" s="50"/>
      <c r="E46" s="50"/>
      <c r="F46" s="50"/>
      <c r="G46" s="50"/>
      <c r="H46" s="51"/>
      <c r="I46" s="50"/>
      <c r="J46" s="50">
        <v>0</v>
      </c>
      <c r="K46" s="50"/>
      <c r="L46" s="50">
        <v>0</v>
      </c>
    </row>
    <row r="47" spans="1:12" x14ac:dyDescent="0.2">
      <c r="A47" s="49" t="s">
        <v>242</v>
      </c>
      <c r="B47" s="50">
        <v>274.68704147699998</v>
      </c>
      <c r="C47" s="50">
        <v>252.00381085100003</v>
      </c>
      <c r="D47" s="50">
        <v>67.234965595000006</v>
      </c>
      <c r="E47" s="50">
        <v>57.694322774</v>
      </c>
      <c r="F47" s="50">
        <v>94.386775700000001</v>
      </c>
      <c r="G47" s="50">
        <v>126.11112389500001</v>
      </c>
      <c r="H47" s="51">
        <v>202.24516587800002</v>
      </c>
      <c r="I47" s="50">
        <v>292.57014342100001</v>
      </c>
      <c r="J47" s="50">
        <v>456.17739199999994</v>
      </c>
      <c r="K47" s="50">
        <v>126.07976319400001</v>
      </c>
      <c r="L47" s="50">
        <v>543.189259075</v>
      </c>
    </row>
    <row r="48" spans="1:12" x14ac:dyDescent="0.2">
      <c r="A48" s="46" t="s">
        <v>243</v>
      </c>
      <c r="B48" s="47">
        <v>337.47133189599998</v>
      </c>
      <c r="C48" s="47">
        <v>295.336174282</v>
      </c>
      <c r="D48" s="47">
        <v>315.64410269399997</v>
      </c>
      <c r="E48" s="47">
        <v>327.98819918699996</v>
      </c>
      <c r="F48" s="47">
        <v>357.54723033300002</v>
      </c>
      <c r="G48" s="47">
        <v>604.51168025100003</v>
      </c>
      <c r="H48" s="48">
        <v>685.41710394299969</v>
      </c>
      <c r="I48" s="47">
        <v>606.85069519000001</v>
      </c>
      <c r="J48" s="47">
        <v>746.59308349999992</v>
      </c>
      <c r="K48" s="47">
        <v>258.51551369800001</v>
      </c>
      <c r="L48" s="47">
        <f>SUM(L49:L54)</f>
        <v>791.31079342200007</v>
      </c>
    </row>
    <row r="49" spans="1:12" x14ac:dyDescent="0.2">
      <c r="A49" s="49" t="s">
        <v>244</v>
      </c>
      <c r="B49" s="50">
        <v>4.1161073000000004</v>
      </c>
      <c r="C49" s="50">
        <v>29.7223218</v>
      </c>
      <c r="D49" s="50">
        <v>30.395860179000003</v>
      </c>
      <c r="E49" s="50">
        <v>58.847265080000007</v>
      </c>
      <c r="F49" s="50">
        <v>16.712407421999998</v>
      </c>
      <c r="G49" s="50">
        <v>53.656745325000003</v>
      </c>
      <c r="H49" s="51">
        <v>27.400652604000001</v>
      </c>
      <c r="I49" s="50">
        <v>18.285844547000004</v>
      </c>
      <c r="J49" s="50">
        <v>9.5372041999999997</v>
      </c>
      <c r="K49" s="50">
        <v>1.3583201460000001</v>
      </c>
      <c r="L49" s="50">
        <v>5.1278208379999999</v>
      </c>
    </row>
    <row r="50" spans="1:12" x14ac:dyDescent="0.2">
      <c r="A50" s="49" t="s">
        <v>245</v>
      </c>
      <c r="B50" s="50">
        <v>4.2175675539999995</v>
      </c>
      <c r="C50" s="50">
        <v>4.46469966</v>
      </c>
      <c r="D50" s="50">
        <v>13.7215156</v>
      </c>
      <c r="E50" s="50">
        <v>16.137910658999999</v>
      </c>
      <c r="F50" s="50">
        <v>20.633058137999999</v>
      </c>
      <c r="G50" s="50">
        <v>30.363719181</v>
      </c>
      <c r="H50" s="51">
        <v>36.077815200000003</v>
      </c>
      <c r="I50" s="50">
        <v>9.7016316000000007</v>
      </c>
      <c r="J50" s="50">
        <v>260.0122609</v>
      </c>
      <c r="K50" s="50">
        <v>5.7290616999999999</v>
      </c>
      <c r="L50" s="50">
        <v>64.788857262999997</v>
      </c>
    </row>
    <row r="51" spans="1:12" x14ac:dyDescent="0.2">
      <c r="A51" s="49" t="s">
        <v>246</v>
      </c>
      <c r="B51" s="50">
        <v>25.037487547999998</v>
      </c>
      <c r="C51" s="50">
        <v>30.813193818999999</v>
      </c>
      <c r="D51" s="50">
        <v>39.783709208000005</v>
      </c>
      <c r="E51" s="50">
        <v>37.944131343999999</v>
      </c>
      <c r="F51" s="50">
        <v>31.475329306999999</v>
      </c>
      <c r="G51" s="50">
        <v>36.970201601999996</v>
      </c>
      <c r="H51" s="51">
        <v>40.554368283000002</v>
      </c>
      <c r="I51" s="50">
        <v>53.958461753999998</v>
      </c>
      <c r="J51" s="50">
        <v>79.359763399999991</v>
      </c>
      <c r="K51" s="50">
        <v>14.550158517999998</v>
      </c>
      <c r="L51" s="50">
        <v>83.921688007</v>
      </c>
    </row>
    <row r="52" spans="1:12" x14ac:dyDescent="0.2">
      <c r="A52" s="49" t="s">
        <v>247</v>
      </c>
      <c r="B52" s="50">
        <v>294.09411937600004</v>
      </c>
      <c r="C52" s="50">
        <v>224.82915842100002</v>
      </c>
      <c r="D52" s="50">
        <v>204.506397908</v>
      </c>
      <c r="E52" s="50">
        <v>203.67377646899999</v>
      </c>
      <c r="F52" s="50">
        <v>273.33852808900002</v>
      </c>
      <c r="G52" s="50">
        <v>464.15697341000003</v>
      </c>
      <c r="H52" s="51">
        <v>570.64492665699981</v>
      </c>
      <c r="I52" s="50">
        <v>499.69055030200002</v>
      </c>
      <c r="J52" s="50">
        <v>392.72356450000001</v>
      </c>
      <c r="K52" s="50">
        <v>236.01935654700003</v>
      </c>
      <c r="L52" s="50">
        <v>620.84919006500002</v>
      </c>
    </row>
    <row r="53" spans="1:12" x14ac:dyDescent="0.2">
      <c r="A53" s="49" t="s">
        <v>248</v>
      </c>
      <c r="B53" s="50">
        <v>10.006050118000001</v>
      </c>
      <c r="C53" s="50">
        <v>5.5068005820000003</v>
      </c>
      <c r="D53" s="50">
        <v>27.236619799</v>
      </c>
      <c r="E53" s="50">
        <v>11.385115635</v>
      </c>
      <c r="F53" s="50">
        <v>15.387907376999998</v>
      </c>
      <c r="G53" s="50">
        <v>19.364040733000003</v>
      </c>
      <c r="H53" s="51">
        <v>10.739341199000002</v>
      </c>
      <c r="I53" s="50">
        <v>25.214206986999997</v>
      </c>
      <c r="J53" s="50">
        <v>4.9602905000000002</v>
      </c>
      <c r="K53" s="50">
        <v>0.85861678699999988</v>
      </c>
      <c r="L53" s="50">
        <v>16.225007049000002</v>
      </c>
    </row>
    <row r="54" spans="1:12" x14ac:dyDescent="0.2">
      <c r="A54" s="49" t="s">
        <v>249</v>
      </c>
      <c r="B54" s="50"/>
      <c r="C54" s="50"/>
      <c r="D54" s="50"/>
      <c r="E54" s="50"/>
      <c r="F54" s="50"/>
      <c r="G54" s="50"/>
      <c r="H54" s="51"/>
      <c r="I54" s="50"/>
      <c r="J54" s="50">
        <v>0</v>
      </c>
      <c r="K54" s="50"/>
      <c r="L54" s="50">
        <v>0.39823020000000003</v>
      </c>
    </row>
    <row r="55" spans="1:12" x14ac:dyDescent="0.2">
      <c r="A55" s="46" t="s">
        <v>250</v>
      </c>
      <c r="B55" s="47">
        <v>20.194144183000006</v>
      </c>
      <c r="C55" s="47">
        <v>15.600375475</v>
      </c>
      <c r="D55" s="47">
        <v>30.590052621000005</v>
      </c>
      <c r="E55" s="47">
        <v>36.372677236000001</v>
      </c>
      <c r="F55" s="47">
        <v>41.094215167999998</v>
      </c>
      <c r="G55" s="47">
        <v>146.892556536</v>
      </c>
      <c r="H55" s="48">
        <v>58.958612233999993</v>
      </c>
      <c r="I55" s="47">
        <v>221.514459063</v>
      </c>
      <c r="J55" s="47">
        <v>249.73659309999999</v>
      </c>
      <c r="K55" s="47">
        <v>106.264947806</v>
      </c>
      <c r="L55" s="47">
        <f>SUM(L56:L59)</f>
        <v>91.326623778000013</v>
      </c>
    </row>
    <row r="56" spans="1:12" x14ac:dyDescent="0.2">
      <c r="A56" s="49" t="s">
        <v>251</v>
      </c>
      <c r="B56" s="50">
        <v>4.9895911999999996</v>
      </c>
      <c r="C56" s="50">
        <v>7.6031399999999999E-2</v>
      </c>
      <c r="D56" s="50">
        <v>0.25308262300000001</v>
      </c>
      <c r="E56" s="50">
        <v>1.1845298069999999</v>
      </c>
      <c r="F56" s="50">
        <v>1.0389494609999999</v>
      </c>
      <c r="G56" s="50">
        <v>80.492145782999998</v>
      </c>
      <c r="H56" s="51">
        <v>1.4608163789999999</v>
      </c>
      <c r="I56" s="50">
        <v>183.157240167</v>
      </c>
      <c r="J56" s="50">
        <v>223.30835959999999</v>
      </c>
      <c r="K56" s="50">
        <v>98.857228539999994</v>
      </c>
      <c r="L56" s="50">
        <v>45.819321559999999</v>
      </c>
    </row>
    <row r="57" spans="1:12" x14ac:dyDescent="0.2">
      <c r="A57" s="49" t="s">
        <v>252</v>
      </c>
      <c r="B57" s="50">
        <v>12.243630547000002</v>
      </c>
      <c r="C57" s="50">
        <v>10.554153171000001</v>
      </c>
      <c r="D57" s="50">
        <v>17.859440080000002</v>
      </c>
      <c r="E57" s="50">
        <v>25.635390673</v>
      </c>
      <c r="F57" s="50">
        <v>34.489016761999991</v>
      </c>
      <c r="G57" s="50">
        <v>53.549289606999999</v>
      </c>
      <c r="H57" s="51">
        <v>55.013058151999999</v>
      </c>
      <c r="I57" s="50">
        <v>36.991603095999999</v>
      </c>
      <c r="J57" s="50">
        <v>25.3845645</v>
      </c>
      <c r="K57" s="50">
        <v>6.545900166</v>
      </c>
      <c r="L57" s="50">
        <v>44.860866519000005</v>
      </c>
    </row>
    <row r="58" spans="1:12" x14ac:dyDescent="0.2">
      <c r="A58" s="49" t="s">
        <v>253</v>
      </c>
      <c r="B58" s="50">
        <v>2.9609224360000002</v>
      </c>
      <c r="C58" s="50">
        <v>4.9701909039999999</v>
      </c>
      <c r="D58" s="50">
        <v>12.477529918</v>
      </c>
      <c r="E58" s="50">
        <v>9.5527567560000008</v>
      </c>
      <c r="F58" s="50">
        <v>5.5662489449999999</v>
      </c>
      <c r="G58" s="50">
        <v>12.851121146000001</v>
      </c>
      <c r="H58" s="51">
        <v>1.8632086990000003</v>
      </c>
      <c r="I58" s="50">
        <v>1.2263219000000001</v>
      </c>
      <c r="J58" s="50">
        <v>0.42638579999999998</v>
      </c>
      <c r="K58" s="50">
        <v>0.80824870000000004</v>
      </c>
      <c r="L58" s="50">
        <v>0.52791359900000001</v>
      </c>
    </row>
    <row r="59" spans="1:12" x14ac:dyDescent="0.2">
      <c r="A59" s="49" t="s">
        <v>255</v>
      </c>
      <c r="B59" s="50">
        <v>0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1">
        <v>0.621529004</v>
      </c>
      <c r="I59" s="50">
        <v>0.1392939</v>
      </c>
      <c r="J59" s="50">
        <v>0.61728319999999992</v>
      </c>
      <c r="K59" s="50">
        <v>5.3570399999999997E-2</v>
      </c>
      <c r="L59" s="50">
        <v>0.11852210000000001</v>
      </c>
    </row>
    <row r="60" spans="1:12" x14ac:dyDescent="0.2">
      <c r="A60" s="46" t="s">
        <v>256</v>
      </c>
      <c r="B60" s="47">
        <v>13.880654768000001</v>
      </c>
      <c r="C60" s="47">
        <v>13.906142934</v>
      </c>
      <c r="D60" s="47">
        <v>12.642007137</v>
      </c>
      <c r="E60" s="47">
        <v>9.6043182690000002</v>
      </c>
      <c r="F60" s="47">
        <v>23.325594820999999</v>
      </c>
      <c r="G60" s="47">
        <v>23.720372555000001</v>
      </c>
      <c r="H60" s="48">
        <v>24.381858375000007</v>
      </c>
      <c r="I60" s="47">
        <v>16.580369893</v>
      </c>
      <c r="J60" s="47">
        <v>14.565963399999998</v>
      </c>
      <c r="K60" s="47">
        <v>3.1587752060000001</v>
      </c>
      <c r="L60" s="47">
        <f>SUM(L61:L66)</f>
        <v>33.553322350000002</v>
      </c>
    </row>
    <row r="61" spans="1:12" x14ac:dyDescent="0.2">
      <c r="A61" s="49" t="s">
        <v>257</v>
      </c>
      <c r="B61" s="50">
        <v>9.1632568999999997E-2</v>
      </c>
      <c r="C61" s="50">
        <v>0.21605506200000002</v>
      </c>
      <c r="D61" s="50">
        <v>0.15006464899999999</v>
      </c>
      <c r="E61" s="50">
        <v>0.15888350000000001</v>
      </c>
      <c r="F61" s="50">
        <v>0.11995</v>
      </c>
      <c r="G61" s="50">
        <v>0.149338944</v>
      </c>
      <c r="H61" s="51">
        <v>0.14843029999999999</v>
      </c>
      <c r="I61" s="50">
        <v>5.9694999999999998E-2</v>
      </c>
      <c r="J61" s="50">
        <v>0.1677295</v>
      </c>
      <c r="K61" s="50">
        <v>4.972E-2</v>
      </c>
      <c r="L61" s="50">
        <v>9.4488099999999992E-2</v>
      </c>
    </row>
    <row r="62" spans="1:12" x14ac:dyDescent="0.2">
      <c r="A62" s="55" t="s">
        <v>259</v>
      </c>
      <c r="B62" s="50"/>
      <c r="C62" s="50"/>
      <c r="D62" s="50"/>
      <c r="E62" s="50"/>
      <c r="F62" s="50"/>
      <c r="G62" s="50"/>
      <c r="H62" s="51"/>
      <c r="I62" s="50"/>
      <c r="J62" s="50">
        <v>0</v>
      </c>
      <c r="K62" s="50"/>
      <c r="L62" s="50">
        <v>0</v>
      </c>
    </row>
    <row r="63" spans="1:12" x14ac:dyDescent="0.2">
      <c r="A63" s="49" t="s">
        <v>260</v>
      </c>
      <c r="B63" s="50">
        <v>8.0268829849999985</v>
      </c>
      <c r="C63" s="50">
        <v>8.891926526999999</v>
      </c>
      <c r="D63" s="50">
        <v>10.277729149000001</v>
      </c>
      <c r="E63" s="50">
        <v>5.3564024139999997</v>
      </c>
      <c r="F63" s="50">
        <v>11.000141263000002</v>
      </c>
      <c r="G63" s="50">
        <v>14.119859093000001</v>
      </c>
      <c r="H63" s="51">
        <v>18.013447058000008</v>
      </c>
      <c r="I63" s="50">
        <v>4.9500000000000002E-2</v>
      </c>
      <c r="J63" s="50">
        <v>0.2982765</v>
      </c>
      <c r="K63" s="50">
        <v>0</v>
      </c>
      <c r="L63" s="50">
        <v>0.16629407100000002</v>
      </c>
    </row>
    <row r="64" spans="1:12" x14ac:dyDescent="0.2">
      <c r="A64" s="49" t="s">
        <v>261</v>
      </c>
      <c r="B64" s="50">
        <v>4.2559326139999998</v>
      </c>
      <c r="C64" s="50">
        <v>3.4494338450000002</v>
      </c>
      <c r="D64" s="50">
        <v>1.8806172389999998</v>
      </c>
      <c r="E64" s="50">
        <v>3.3524942549999999</v>
      </c>
      <c r="F64" s="50">
        <v>11.245685657999998</v>
      </c>
      <c r="G64" s="50">
        <v>9.2997634179999995</v>
      </c>
      <c r="H64" s="51">
        <v>6.1556274169999998</v>
      </c>
      <c r="I64" s="50">
        <v>16.471174893000001</v>
      </c>
      <c r="J64" s="50">
        <v>9.4919946999999993</v>
      </c>
      <c r="K64" s="50">
        <v>3.1090552059999998</v>
      </c>
      <c r="L64" s="50">
        <v>24.830548229000001</v>
      </c>
    </row>
    <row r="65" spans="1:12" x14ac:dyDescent="0.2">
      <c r="A65" s="49" t="s">
        <v>464</v>
      </c>
      <c r="B65" s="50"/>
      <c r="C65" s="50"/>
      <c r="D65" s="50"/>
      <c r="E65" s="50"/>
      <c r="F65" s="50"/>
      <c r="G65" s="50"/>
      <c r="H65" s="51"/>
      <c r="I65" s="50"/>
      <c r="J65" s="50">
        <v>0</v>
      </c>
      <c r="K65" s="50"/>
      <c r="L65" s="50">
        <v>0</v>
      </c>
    </row>
    <row r="66" spans="1:12" x14ac:dyDescent="0.2">
      <c r="A66" s="49" t="s">
        <v>263</v>
      </c>
      <c r="B66" s="50">
        <v>1.5062066000000001</v>
      </c>
      <c r="C66" s="50">
        <v>1.3487275000000001</v>
      </c>
      <c r="D66" s="50">
        <v>0.33359610000000001</v>
      </c>
      <c r="E66" s="50">
        <v>0.73653809999999997</v>
      </c>
      <c r="F66" s="50">
        <v>0.9598179</v>
      </c>
      <c r="G66" s="50">
        <v>0.15141109999999999</v>
      </c>
      <c r="H66" s="51">
        <v>6.4353599999999997E-2</v>
      </c>
      <c r="I66" s="50">
        <v>0</v>
      </c>
      <c r="J66" s="50">
        <v>4.6079626999999999</v>
      </c>
      <c r="K66" s="50">
        <v>0</v>
      </c>
      <c r="L66" s="50">
        <v>8.4619919499999998</v>
      </c>
    </row>
    <row r="67" spans="1:12" x14ac:dyDescent="0.2">
      <c r="A67" s="46" t="s">
        <v>264</v>
      </c>
      <c r="B67" s="47">
        <v>23.69314</v>
      </c>
      <c r="C67" s="47">
        <v>19.503536893</v>
      </c>
      <c r="D67" s="47">
        <v>23.646879380000001</v>
      </c>
      <c r="E67" s="47">
        <v>20.836621285</v>
      </c>
      <c r="F67" s="47">
        <v>21.315032386000002</v>
      </c>
      <c r="G67" s="47">
        <v>34.612971164000001</v>
      </c>
      <c r="H67" s="48">
        <v>25.731350972999998</v>
      </c>
      <c r="I67" s="47">
        <v>15.060740241999998</v>
      </c>
      <c r="J67" s="47">
        <v>3.2349024000000002</v>
      </c>
      <c r="K67" s="47">
        <v>0.35152939999999999</v>
      </c>
      <c r="L67" s="47">
        <f>SUM(L68:L72)</f>
        <v>9.9892587510000013</v>
      </c>
    </row>
    <row r="68" spans="1:12" x14ac:dyDescent="0.2">
      <c r="A68" s="49" t="s">
        <v>266</v>
      </c>
      <c r="B68" s="50">
        <v>0</v>
      </c>
      <c r="C68" s="50">
        <v>0</v>
      </c>
      <c r="D68" s="50">
        <v>2.5613158</v>
      </c>
      <c r="E68" s="50">
        <v>1.8097639000000001</v>
      </c>
      <c r="F68" s="50">
        <v>0.22785030000000001</v>
      </c>
      <c r="G68" s="50">
        <v>0.2042262</v>
      </c>
      <c r="H68" s="51">
        <v>0</v>
      </c>
      <c r="I68" s="50">
        <v>12.4669045</v>
      </c>
      <c r="J68" s="50">
        <v>0</v>
      </c>
      <c r="K68" s="50">
        <v>0</v>
      </c>
      <c r="L68" s="50">
        <v>0</v>
      </c>
    </row>
    <row r="69" spans="1:12" x14ac:dyDescent="0.2">
      <c r="A69" s="49" t="s">
        <v>267</v>
      </c>
      <c r="B69" s="50"/>
      <c r="C69" s="50"/>
      <c r="D69" s="50"/>
      <c r="E69" s="50"/>
      <c r="F69" s="50"/>
      <c r="G69" s="50"/>
      <c r="H69" s="51"/>
      <c r="I69" s="50">
        <v>0.223658</v>
      </c>
      <c r="J69" s="50">
        <v>0</v>
      </c>
      <c r="K69" s="50"/>
      <c r="L69" s="50">
        <v>0</v>
      </c>
    </row>
    <row r="70" spans="1:12" x14ac:dyDescent="0.2">
      <c r="A70" s="49" t="s">
        <v>268</v>
      </c>
      <c r="B70" s="50">
        <v>0</v>
      </c>
      <c r="C70" s="50">
        <v>0</v>
      </c>
      <c r="D70" s="50">
        <v>1.1351986000000001</v>
      </c>
      <c r="E70" s="50">
        <v>6.5291863000000001</v>
      </c>
      <c r="F70" s="50">
        <v>3.1667654999999999</v>
      </c>
      <c r="G70" s="50">
        <v>3.6447128000000002</v>
      </c>
      <c r="H70" s="51">
        <v>3.1288469000000001</v>
      </c>
      <c r="I70" s="50">
        <v>0.76259299999999997</v>
      </c>
      <c r="J70" s="50">
        <v>0.49211109999999997</v>
      </c>
      <c r="K70" s="50">
        <v>0.219</v>
      </c>
      <c r="L70" s="50">
        <v>0.61745000000000005</v>
      </c>
    </row>
    <row r="71" spans="1:12" x14ac:dyDescent="0.2">
      <c r="A71" s="49" t="s">
        <v>269</v>
      </c>
      <c r="B71" s="50">
        <v>0.28982738599999996</v>
      </c>
      <c r="C71" s="50">
        <v>0.28470889999999999</v>
      </c>
      <c r="D71" s="50">
        <v>1.9283201000000001</v>
      </c>
      <c r="E71" s="50">
        <v>1.0976068999999999</v>
      </c>
      <c r="F71" s="50">
        <v>0.181093</v>
      </c>
      <c r="G71" s="50">
        <v>0.16157260000000001</v>
      </c>
      <c r="H71" s="51">
        <v>0.54757259999999996</v>
      </c>
      <c r="I71" s="50">
        <v>9.8368341999999998E-2</v>
      </c>
      <c r="J71" s="50">
        <v>1.6044019999999999</v>
      </c>
      <c r="K71" s="50">
        <v>0</v>
      </c>
      <c r="L71" s="50">
        <v>1.556520957</v>
      </c>
    </row>
    <row r="72" spans="1:12" x14ac:dyDescent="0.2">
      <c r="A72" s="49" t="s">
        <v>270</v>
      </c>
      <c r="B72" s="50">
        <v>23.403312613999997</v>
      </c>
      <c r="C72" s="50">
        <v>19.218827993000001</v>
      </c>
      <c r="D72" s="50">
        <v>18.022044880000003</v>
      </c>
      <c r="E72" s="50">
        <v>11.400064185</v>
      </c>
      <c r="F72" s="50">
        <v>17.739323586000001</v>
      </c>
      <c r="G72" s="50">
        <v>30.602459564</v>
      </c>
      <c r="H72" s="51">
        <v>22.054931473</v>
      </c>
      <c r="I72" s="50">
        <v>1.5092163999999999</v>
      </c>
      <c r="J72" s="50">
        <v>1.1383893</v>
      </c>
      <c r="K72" s="50">
        <v>0.13252939999999999</v>
      </c>
      <c r="L72" s="50">
        <v>7.8152877940000005</v>
      </c>
    </row>
    <row r="73" spans="1:12" x14ac:dyDescent="0.2">
      <c r="A73" s="118" t="s">
        <v>271</v>
      </c>
      <c r="B73" s="47">
        <v>5139.0717476159998</v>
      </c>
      <c r="C73" s="47">
        <v>5459.8425392919999</v>
      </c>
      <c r="D73" s="47">
        <v>6669.4726566069985</v>
      </c>
      <c r="E73" s="47">
        <v>8884.3513857559992</v>
      </c>
      <c r="F73" s="47">
        <v>12325.144769222998</v>
      </c>
      <c r="G73" s="47">
        <v>20874.833486645002</v>
      </c>
      <c r="H73" s="48">
        <f>H67+H60+H55+H48+H42+H35+H25+H18+H14+H5</f>
        <v>27071.367246359001</v>
      </c>
      <c r="I73" s="47">
        <f>I67+I60+I55+I48+I42+I35+I25+I18+I14+I5</f>
        <v>24156.251796600995</v>
      </c>
      <c r="J73" s="47">
        <v>18908.468836499997</v>
      </c>
      <c r="K73" s="47">
        <f>K67+K60+K55+K48+K42+K35+K25+K18+K14+K5</f>
        <v>9031.0469476050002</v>
      </c>
      <c r="L73" s="47">
        <f>L67+L60+L55+L48+L42+L35+L25+L18+L14+L5</f>
        <v>22883.609256175994</v>
      </c>
    </row>
    <row r="74" spans="1:12" x14ac:dyDescent="0.2">
      <c r="A74" s="119" t="s">
        <v>272</v>
      </c>
      <c r="B74" s="200" t="s">
        <v>465</v>
      </c>
      <c r="C74" s="200"/>
      <c r="D74" s="200"/>
      <c r="E74" s="200"/>
      <c r="F74" s="200"/>
      <c r="G74" s="200"/>
      <c r="H74" s="200"/>
      <c r="I74" s="200"/>
      <c r="J74" s="200"/>
      <c r="K74" s="200"/>
      <c r="L74" s="200"/>
    </row>
    <row r="75" spans="1:12" ht="15.75" x14ac:dyDescent="0.25">
      <c r="A75" s="58"/>
    </row>
  </sheetData>
  <mergeCells count="4">
    <mergeCell ref="A1:L1"/>
    <mergeCell ref="A3:A4"/>
    <mergeCell ref="B3:J3"/>
    <mergeCell ref="B74:L74"/>
  </mergeCells>
  <printOptions horizontalCentered="1"/>
  <pageMargins left="0.9" right="0.9" top="0.8" bottom="1.2" header="0.5" footer="0.5"/>
  <pageSetup paperSize="213" scale="44" orientation="landscape" r:id="rId1"/>
  <rowBreaks count="1" manualBreakCount="1">
    <brk id="3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1"/>
  <sheetViews>
    <sheetView topLeftCell="A37" workbookViewId="0">
      <selection activeCell="B1" sqref="B1:O1"/>
    </sheetView>
  </sheetViews>
  <sheetFormatPr defaultRowHeight="12.75" x14ac:dyDescent="0.2"/>
  <cols>
    <col min="1" max="1" width="29.33203125" customWidth="1"/>
  </cols>
  <sheetData>
    <row r="1" spans="1:21" x14ac:dyDescent="0.2">
      <c r="B1" s="132" t="s">
        <v>50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</row>
    <row r="2" spans="1:21" x14ac:dyDescent="0.2">
      <c r="A2" s="139" t="s">
        <v>102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</row>
    <row r="3" spans="1:21" x14ac:dyDescent="0.2">
      <c r="A3" s="140" t="s">
        <v>103</v>
      </c>
      <c r="B3" s="142" t="s">
        <v>104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4"/>
      <c r="U3" s="1"/>
    </row>
    <row r="4" spans="1:21" x14ac:dyDescent="0.2">
      <c r="A4" s="141"/>
      <c r="B4" s="18" t="s">
        <v>82</v>
      </c>
      <c r="C4" s="18" t="s">
        <v>83</v>
      </c>
      <c r="D4" s="18" t="s">
        <v>84</v>
      </c>
      <c r="E4" s="18" t="s">
        <v>85</v>
      </c>
      <c r="F4" s="18" t="s">
        <v>86</v>
      </c>
      <c r="G4" s="18" t="s">
        <v>87</v>
      </c>
      <c r="H4" s="18" t="s">
        <v>88</v>
      </c>
      <c r="I4" s="18" t="s">
        <v>89</v>
      </c>
      <c r="J4" s="18" t="s">
        <v>90</v>
      </c>
      <c r="K4" s="18" t="s">
        <v>91</v>
      </c>
      <c r="L4" s="18" t="s">
        <v>92</v>
      </c>
      <c r="M4" s="18" t="s">
        <v>93</v>
      </c>
      <c r="N4" s="18" t="s">
        <v>94</v>
      </c>
      <c r="O4" s="18" t="s">
        <v>95</v>
      </c>
      <c r="P4" s="18" t="s">
        <v>96</v>
      </c>
      <c r="Q4" s="18" t="s">
        <v>97</v>
      </c>
      <c r="R4" s="18" t="s">
        <v>98</v>
      </c>
      <c r="S4" s="18" t="s">
        <v>99</v>
      </c>
      <c r="T4" s="18" t="s">
        <v>100</v>
      </c>
      <c r="U4" s="1"/>
    </row>
    <row r="5" spans="1:21" x14ac:dyDescent="0.2">
      <c r="A5" s="27" t="s">
        <v>105</v>
      </c>
      <c r="B5" s="19">
        <v>8.06</v>
      </c>
      <c r="C5" s="19">
        <v>9.1199999999999992</v>
      </c>
      <c r="D5" s="19">
        <v>10.36</v>
      </c>
      <c r="E5" s="19">
        <v>19.12</v>
      </c>
      <c r="F5" s="19">
        <v>28.27</v>
      </c>
      <c r="G5" s="19">
        <v>16.97</v>
      </c>
      <c r="H5" s="19">
        <v>20.440000000000001</v>
      </c>
      <c r="I5" s="19">
        <v>21.48</v>
      </c>
      <c r="J5" s="19">
        <v>23.49</v>
      </c>
      <c r="K5" s="19">
        <v>47.1</v>
      </c>
      <c r="L5" s="19">
        <v>35.35</v>
      </c>
      <c r="M5" s="19">
        <v>33.619999999999997</v>
      </c>
      <c r="N5" s="19">
        <v>42.84</v>
      </c>
      <c r="O5" s="19">
        <v>43.11</v>
      </c>
      <c r="P5" s="19">
        <v>57.1</v>
      </c>
      <c r="Q5" s="19">
        <v>81.92</v>
      </c>
      <c r="R5" s="19">
        <v>73.72</v>
      </c>
      <c r="S5" s="19">
        <v>81.39</v>
      </c>
      <c r="T5" s="19">
        <v>100.19</v>
      </c>
      <c r="U5" s="1"/>
    </row>
    <row r="6" spans="1:21" x14ac:dyDescent="0.2">
      <c r="A6" s="28" t="s">
        <v>106</v>
      </c>
      <c r="B6" s="20">
        <v>1.1200000000000001</v>
      </c>
      <c r="C6" s="20">
        <v>1.5</v>
      </c>
      <c r="D6" s="20">
        <v>1.33</v>
      </c>
      <c r="E6" s="20">
        <v>1.01</v>
      </c>
      <c r="F6" s="20">
        <v>4.47</v>
      </c>
      <c r="G6" s="20">
        <v>4.83</v>
      </c>
      <c r="H6" s="20">
        <v>6.63</v>
      </c>
      <c r="I6" s="20">
        <v>5.99</v>
      </c>
      <c r="J6" s="20">
        <v>7.1</v>
      </c>
      <c r="K6" s="20">
        <v>10.029999999999999</v>
      </c>
      <c r="L6" s="20">
        <v>11.77</v>
      </c>
      <c r="M6" s="20">
        <v>10.119999999999999</v>
      </c>
      <c r="N6" s="20">
        <v>13.11</v>
      </c>
      <c r="O6" s="20">
        <v>14.63</v>
      </c>
      <c r="P6" s="20">
        <v>18.23</v>
      </c>
      <c r="Q6" s="20">
        <v>7.32</v>
      </c>
      <c r="R6" s="20">
        <v>5.71</v>
      </c>
      <c r="S6" s="20">
        <v>5.97</v>
      </c>
      <c r="T6" s="20">
        <v>9.11</v>
      </c>
      <c r="U6" s="1"/>
    </row>
    <row r="7" spans="1:21" x14ac:dyDescent="0.2">
      <c r="A7" s="28" t="s">
        <v>107</v>
      </c>
      <c r="B7" s="20">
        <v>0.51</v>
      </c>
      <c r="C7" s="20">
        <v>0.63</v>
      </c>
      <c r="D7" s="20">
        <v>0.6</v>
      </c>
      <c r="E7" s="20">
        <v>0.59</v>
      </c>
      <c r="F7" s="20">
        <v>0.89</v>
      </c>
      <c r="G7" s="20">
        <v>1.26</v>
      </c>
      <c r="H7" s="20">
        <v>1.42</v>
      </c>
      <c r="I7" s="20">
        <v>1.62</v>
      </c>
      <c r="J7" s="20">
        <v>3.02</v>
      </c>
      <c r="K7" s="20">
        <v>3.44</v>
      </c>
      <c r="L7" s="20">
        <v>3.1</v>
      </c>
      <c r="M7" s="20">
        <v>2.48</v>
      </c>
      <c r="N7" s="20">
        <v>2.5</v>
      </c>
      <c r="O7" s="20">
        <v>3.16</v>
      </c>
      <c r="P7" s="20">
        <v>4.3899999999999997</v>
      </c>
      <c r="Q7" s="20">
        <v>4.75</v>
      </c>
      <c r="R7" s="20">
        <v>4.9800000000000004</v>
      </c>
      <c r="S7" s="20">
        <v>6.95</v>
      </c>
      <c r="T7" s="20">
        <v>8.34</v>
      </c>
      <c r="U7" s="1"/>
    </row>
    <row r="8" spans="1:21" x14ac:dyDescent="0.2">
      <c r="A8" s="28" t="s">
        <v>108</v>
      </c>
      <c r="B8" s="20">
        <v>0.18</v>
      </c>
      <c r="C8" s="20">
        <v>0.2</v>
      </c>
      <c r="D8" s="20">
        <v>0.22</v>
      </c>
      <c r="E8" s="20">
        <v>0.19</v>
      </c>
      <c r="F8" s="20">
        <v>0.21</v>
      </c>
      <c r="G8" s="20">
        <v>0.31</v>
      </c>
      <c r="H8" s="20">
        <v>0.34</v>
      </c>
      <c r="I8" s="20">
        <v>0.38</v>
      </c>
      <c r="J8" s="20">
        <v>0.49</v>
      </c>
      <c r="K8" s="20">
        <v>0.52</v>
      </c>
      <c r="L8" s="20">
        <v>0.65</v>
      </c>
      <c r="M8" s="20">
        <v>0.62</v>
      </c>
      <c r="N8" s="20">
        <v>0.77</v>
      </c>
      <c r="O8" s="20">
        <v>0.86</v>
      </c>
      <c r="P8" s="20">
        <v>1.47</v>
      </c>
      <c r="Q8" s="20">
        <v>2.04</v>
      </c>
      <c r="R8" s="20">
        <v>3.44</v>
      </c>
      <c r="S8" s="20">
        <v>5.28</v>
      </c>
      <c r="T8" s="20">
        <v>5.43</v>
      </c>
      <c r="U8" s="1"/>
    </row>
    <row r="9" spans="1:21" x14ac:dyDescent="0.2">
      <c r="A9" s="28" t="s">
        <v>109</v>
      </c>
      <c r="B9" s="20">
        <v>1.1000000000000001</v>
      </c>
      <c r="C9" s="20">
        <v>1.36</v>
      </c>
      <c r="D9" s="20">
        <v>1.39</v>
      </c>
      <c r="E9" s="20">
        <v>1.4</v>
      </c>
      <c r="F9" s="20">
        <v>1.97</v>
      </c>
      <c r="G9" s="20">
        <v>2.0299999999999998</v>
      </c>
      <c r="H9" s="20">
        <v>2.0099999999999998</v>
      </c>
      <c r="I9" s="20">
        <v>2.0099999999999998</v>
      </c>
      <c r="J9" s="20">
        <v>2.4</v>
      </c>
      <c r="K9" s="20">
        <v>2.66</v>
      </c>
      <c r="L9" s="20">
        <v>3.12</v>
      </c>
      <c r="M9" s="20">
        <v>4.47</v>
      </c>
      <c r="N9" s="20">
        <v>4.46</v>
      </c>
      <c r="O9" s="20">
        <v>4.33</v>
      </c>
      <c r="P9" s="20">
        <v>5.61</v>
      </c>
      <c r="Q9" s="20">
        <v>5.61</v>
      </c>
      <c r="R9" s="20">
        <v>7.25</v>
      </c>
      <c r="S9" s="20">
        <v>7.33</v>
      </c>
      <c r="T9" s="20">
        <v>9.1300000000000008</v>
      </c>
      <c r="U9" s="1"/>
    </row>
    <row r="10" spans="1:21" x14ac:dyDescent="0.2">
      <c r="A10" s="28" t="s">
        <v>110</v>
      </c>
      <c r="B10" s="20">
        <v>1.54</v>
      </c>
      <c r="C10" s="20">
        <v>1.36</v>
      </c>
      <c r="D10" s="20">
        <v>1.43</v>
      </c>
      <c r="E10" s="20">
        <v>1.28</v>
      </c>
      <c r="F10" s="20">
        <v>1.71</v>
      </c>
      <c r="G10" s="20">
        <v>1.67</v>
      </c>
      <c r="H10" s="20">
        <v>1.82</v>
      </c>
      <c r="I10" s="20">
        <v>2.4900000000000002</v>
      </c>
      <c r="J10" s="20">
        <v>2.31</v>
      </c>
      <c r="K10" s="20">
        <v>3.71</v>
      </c>
      <c r="L10" s="20">
        <v>3.91</v>
      </c>
      <c r="M10" s="20">
        <v>3.57</v>
      </c>
      <c r="N10" s="20">
        <v>4.71</v>
      </c>
      <c r="O10" s="20">
        <v>3.06</v>
      </c>
      <c r="P10" s="20">
        <v>4.67</v>
      </c>
      <c r="Q10" s="20">
        <v>6.22</v>
      </c>
      <c r="R10" s="20">
        <v>6.02</v>
      </c>
      <c r="S10" s="20">
        <v>6.55</v>
      </c>
      <c r="T10" s="20">
        <v>7.4</v>
      </c>
      <c r="U10" s="1"/>
    </row>
    <row r="11" spans="1:21" x14ac:dyDescent="0.2">
      <c r="A11" s="28" t="s">
        <v>111</v>
      </c>
      <c r="B11" s="20">
        <v>0.32</v>
      </c>
      <c r="C11" s="20">
        <v>0.6</v>
      </c>
      <c r="D11" s="20">
        <v>0.65</v>
      </c>
      <c r="E11" s="20">
        <v>9.93</v>
      </c>
      <c r="F11" s="20">
        <v>13.55</v>
      </c>
      <c r="G11" s="20">
        <v>0.74</v>
      </c>
      <c r="H11" s="20">
        <v>1.53</v>
      </c>
      <c r="I11" s="20">
        <v>0.21</v>
      </c>
      <c r="J11" s="20">
        <v>0.68</v>
      </c>
      <c r="K11" s="20">
        <v>18.59</v>
      </c>
      <c r="L11" s="20">
        <v>4.13</v>
      </c>
      <c r="M11" s="20">
        <v>2.71</v>
      </c>
      <c r="N11" s="20">
        <v>6.97</v>
      </c>
      <c r="O11" s="20">
        <v>5.61</v>
      </c>
      <c r="P11" s="20">
        <v>8.48</v>
      </c>
      <c r="Q11" s="20">
        <v>14.48</v>
      </c>
      <c r="R11" s="20">
        <v>10.26</v>
      </c>
      <c r="S11" s="20">
        <v>12.33</v>
      </c>
      <c r="T11" s="20">
        <v>21.41</v>
      </c>
      <c r="U11" s="1"/>
    </row>
    <row r="12" spans="1:21" x14ac:dyDescent="0.2">
      <c r="A12" s="28" t="s">
        <v>112</v>
      </c>
      <c r="B12" s="20">
        <v>0.23</v>
      </c>
      <c r="C12" s="20">
        <v>0.26</v>
      </c>
      <c r="D12" s="20">
        <v>0.27</v>
      </c>
      <c r="E12" s="20">
        <v>0.27</v>
      </c>
      <c r="F12" s="20">
        <v>0.34</v>
      </c>
      <c r="G12" s="20">
        <v>0.34</v>
      </c>
      <c r="H12" s="20">
        <v>0.43</v>
      </c>
      <c r="I12" s="20">
        <v>0.37</v>
      </c>
      <c r="J12" s="20">
        <v>0.52</v>
      </c>
      <c r="K12" s="20">
        <v>0.59</v>
      </c>
      <c r="L12" s="20">
        <v>0.64</v>
      </c>
      <c r="M12" s="20">
        <v>0.66</v>
      </c>
      <c r="N12" s="20">
        <v>0.78</v>
      </c>
      <c r="O12" s="20">
        <v>1.1200000000000001</v>
      </c>
      <c r="P12" s="20">
        <v>1.39</v>
      </c>
      <c r="Q12" s="20">
        <v>1.36</v>
      </c>
      <c r="R12" s="20">
        <v>1.58</v>
      </c>
      <c r="S12" s="20">
        <v>1.69</v>
      </c>
      <c r="T12" s="20">
        <v>2.17</v>
      </c>
      <c r="U12" s="1"/>
    </row>
    <row r="13" spans="1:21" x14ac:dyDescent="0.2">
      <c r="A13" s="28" t="s">
        <v>113</v>
      </c>
      <c r="B13" s="21" t="s">
        <v>101</v>
      </c>
      <c r="C13" s="21" t="s">
        <v>101</v>
      </c>
      <c r="D13" s="21" t="s">
        <v>101</v>
      </c>
      <c r="E13" s="21" t="s">
        <v>101</v>
      </c>
      <c r="F13" s="21" t="s">
        <v>101</v>
      </c>
      <c r="G13" s="20">
        <v>7.0000000000000007E-2</v>
      </c>
      <c r="H13" s="20">
        <v>0.08</v>
      </c>
      <c r="I13" s="20">
        <v>0.09</v>
      </c>
      <c r="J13" s="20">
        <v>0.11</v>
      </c>
      <c r="K13" s="20">
        <v>0.13</v>
      </c>
      <c r="L13" s="20">
        <v>0.14000000000000001</v>
      </c>
      <c r="M13" s="20">
        <v>0.16</v>
      </c>
      <c r="N13" s="20">
        <v>0.17</v>
      </c>
      <c r="O13" s="20">
        <v>0.46</v>
      </c>
      <c r="P13" s="20">
        <v>0.42</v>
      </c>
      <c r="Q13" s="20">
        <v>0.43</v>
      </c>
      <c r="R13" s="20">
        <v>0.53</v>
      </c>
      <c r="S13" s="20">
        <v>0.44</v>
      </c>
      <c r="T13" s="20">
        <v>0.48</v>
      </c>
      <c r="U13" s="1"/>
    </row>
    <row r="14" spans="1:21" x14ac:dyDescent="0.2">
      <c r="A14" s="28" t="s">
        <v>114</v>
      </c>
      <c r="B14" s="21" t="s">
        <v>101</v>
      </c>
      <c r="C14" s="21" t="s">
        <v>101</v>
      </c>
      <c r="D14" s="21" t="s">
        <v>101</v>
      </c>
      <c r="E14" s="21" t="s">
        <v>101</v>
      </c>
      <c r="F14" s="21" t="s">
        <v>101</v>
      </c>
      <c r="G14" s="21" t="s">
        <v>101</v>
      </c>
      <c r="H14" s="21" t="s">
        <v>101</v>
      </c>
      <c r="I14" s="21" t="s">
        <v>101</v>
      </c>
      <c r="J14" s="21" t="s">
        <v>101</v>
      </c>
      <c r="K14" s="20">
        <v>0</v>
      </c>
      <c r="L14" s="20">
        <v>0</v>
      </c>
      <c r="M14" s="20">
        <v>0</v>
      </c>
      <c r="N14" s="20">
        <v>0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1"/>
    </row>
    <row r="15" spans="1:21" x14ac:dyDescent="0.2">
      <c r="A15" s="29" t="s">
        <v>115</v>
      </c>
      <c r="B15" s="22">
        <v>70.13</v>
      </c>
      <c r="C15" s="22">
        <v>84.51</v>
      </c>
      <c r="D15" s="22">
        <v>96.34</v>
      </c>
      <c r="E15" s="22">
        <v>118.04</v>
      </c>
      <c r="F15" s="22">
        <v>153.43</v>
      </c>
      <c r="G15" s="22">
        <v>181.65</v>
      </c>
      <c r="H15" s="22">
        <v>190.05</v>
      </c>
      <c r="I15" s="22">
        <v>211.98</v>
      </c>
      <c r="J15" s="22">
        <v>250.97</v>
      </c>
      <c r="K15" s="22">
        <v>284.23</v>
      </c>
      <c r="L15" s="22">
        <v>315.88</v>
      </c>
      <c r="M15" s="22">
        <v>361.56</v>
      </c>
      <c r="N15" s="22">
        <v>407.04</v>
      </c>
      <c r="O15" s="22">
        <v>625.84</v>
      </c>
      <c r="P15" s="22">
        <v>714.01</v>
      </c>
      <c r="Q15" s="22">
        <v>733.59</v>
      </c>
      <c r="R15" s="22">
        <v>732.53</v>
      </c>
      <c r="S15" s="22">
        <v>822.63</v>
      </c>
      <c r="T15" s="22">
        <v>926.95</v>
      </c>
      <c r="U15" s="1"/>
    </row>
    <row r="16" spans="1:21" x14ac:dyDescent="0.2">
      <c r="A16" s="28" t="s">
        <v>116</v>
      </c>
      <c r="B16" s="20">
        <v>0.53</v>
      </c>
      <c r="C16" s="20">
        <v>0.78</v>
      </c>
      <c r="D16" s="20">
        <v>0.78</v>
      </c>
      <c r="E16" s="20">
        <v>0.67</v>
      </c>
      <c r="F16" s="20">
        <v>0.9</v>
      </c>
      <c r="G16" s="20">
        <v>0.88</v>
      </c>
      <c r="H16" s="20">
        <v>0.92</v>
      </c>
      <c r="I16" s="20">
        <v>0.93</v>
      </c>
      <c r="J16" s="20">
        <v>1.73</v>
      </c>
      <c r="K16" s="20">
        <v>2.15</v>
      </c>
      <c r="L16" s="20">
        <v>2.74</v>
      </c>
      <c r="M16" s="20">
        <v>2.3199999999999998</v>
      </c>
      <c r="N16" s="20">
        <v>2.65</v>
      </c>
      <c r="O16" s="20">
        <v>3.35</v>
      </c>
      <c r="P16" s="20">
        <v>4.6100000000000003</v>
      </c>
      <c r="Q16" s="20">
        <v>3.8</v>
      </c>
      <c r="R16" s="20">
        <v>2.5</v>
      </c>
      <c r="S16" s="20">
        <v>7.42</v>
      </c>
      <c r="T16" s="20">
        <v>7.61</v>
      </c>
      <c r="U16" s="1"/>
    </row>
    <row r="17" spans="1:21" x14ac:dyDescent="0.2">
      <c r="A17" s="28" t="s">
        <v>117</v>
      </c>
      <c r="B17" s="20">
        <v>10.41</v>
      </c>
      <c r="C17" s="20">
        <v>13.57</v>
      </c>
      <c r="D17" s="20">
        <v>13.69</v>
      </c>
      <c r="E17" s="20">
        <v>11.72</v>
      </c>
      <c r="F17" s="20">
        <v>16.61</v>
      </c>
      <c r="G17" s="20">
        <v>23.28</v>
      </c>
      <c r="H17" s="20">
        <v>18.13</v>
      </c>
      <c r="I17" s="20">
        <v>24.17</v>
      </c>
      <c r="J17" s="20">
        <v>21.5</v>
      </c>
      <c r="K17" s="20">
        <v>25.31</v>
      </c>
      <c r="L17" s="20">
        <v>25.97</v>
      </c>
      <c r="M17" s="20">
        <v>29.39</v>
      </c>
      <c r="N17" s="20">
        <v>34.53</v>
      </c>
      <c r="O17" s="20">
        <v>52.48</v>
      </c>
      <c r="P17" s="20">
        <v>96.81</v>
      </c>
      <c r="Q17" s="20">
        <v>93.57</v>
      </c>
      <c r="R17" s="20">
        <v>80.150000000000006</v>
      </c>
      <c r="S17" s="20">
        <v>69.819999999999993</v>
      </c>
      <c r="T17" s="20">
        <v>88.95</v>
      </c>
      <c r="U17" s="1"/>
    </row>
    <row r="18" spans="1:21" x14ac:dyDescent="0.2">
      <c r="A18" s="28" t="s">
        <v>118</v>
      </c>
      <c r="B18" s="20">
        <v>5.67</v>
      </c>
      <c r="C18" s="20">
        <v>6.35</v>
      </c>
      <c r="D18" s="20">
        <v>6.61</v>
      </c>
      <c r="E18" s="20">
        <v>5.17</v>
      </c>
      <c r="F18" s="20">
        <v>6.76</v>
      </c>
      <c r="G18" s="20">
        <v>8.0399999999999991</v>
      </c>
      <c r="H18" s="20">
        <v>7.86</v>
      </c>
      <c r="I18" s="20">
        <v>9.5399999999999991</v>
      </c>
      <c r="J18" s="20">
        <v>9.51</v>
      </c>
      <c r="K18" s="20">
        <v>10.82</v>
      </c>
      <c r="L18" s="20">
        <v>10.75</v>
      </c>
      <c r="M18" s="20">
        <v>12.34</v>
      </c>
      <c r="N18" s="20">
        <v>12.89</v>
      </c>
      <c r="O18" s="20">
        <v>13.34</v>
      </c>
      <c r="P18" s="20">
        <v>19.41</v>
      </c>
      <c r="Q18" s="20">
        <v>17.850000000000001</v>
      </c>
      <c r="R18" s="20">
        <v>18.41</v>
      </c>
      <c r="S18" s="20">
        <v>19.55</v>
      </c>
      <c r="T18" s="20">
        <v>25.63</v>
      </c>
      <c r="U18" s="1"/>
    </row>
    <row r="19" spans="1:21" x14ac:dyDescent="0.2">
      <c r="A19" s="28" t="s">
        <v>119</v>
      </c>
      <c r="B19" s="20">
        <v>46.23</v>
      </c>
      <c r="C19" s="20">
        <v>54.34</v>
      </c>
      <c r="D19" s="20">
        <v>65.5</v>
      </c>
      <c r="E19" s="20">
        <v>89.22</v>
      </c>
      <c r="F19" s="20">
        <v>115.19</v>
      </c>
      <c r="G19" s="20">
        <v>133.12</v>
      </c>
      <c r="H19" s="20">
        <v>147.46</v>
      </c>
      <c r="I19" s="20">
        <v>158.4</v>
      </c>
      <c r="J19" s="20">
        <v>192.69</v>
      </c>
      <c r="K19" s="20">
        <v>219.58</v>
      </c>
      <c r="L19" s="20">
        <v>248.72</v>
      </c>
      <c r="M19" s="20">
        <v>289.77999999999997</v>
      </c>
      <c r="N19" s="20">
        <v>326.77999999999997</v>
      </c>
      <c r="O19" s="20">
        <v>518.29999999999995</v>
      </c>
      <c r="P19" s="20">
        <v>537.79</v>
      </c>
      <c r="Q19" s="20">
        <v>574.37</v>
      </c>
      <c r="R19" s="20">
        <v>584.84</v>
      </c>
      <c r="S19" s="20">
        <v>664.97</v>
      </c>
      <c r="T19" s="20">
        <v>748.48</v>
      </c>
      <c r="U19" s="1"/>
    </row>
    <row r="20" spans="1:21" x14ac:dyDescent="0.2">
      <c r="A20" s="28" t="s">
        <v>120</v>
      </c>
      <c r="B20" s="20">
        <v>3.2</v>
      </c>
      <c r="C20" s="20">
        <v>3.96</v>
      </c>
      <c r="D20" s="20">
        <v>3.73</v>
      </c>
      <c r="E20" s="20">
        <v>5.52</v>
      </c>
      <c r="F20" s="20">
        <v>5.95</v>
      </c>
      <c r="G20" s="20">
        <v>7.18</v>
      </c>
      <c r="H20" s="20">
        <v>7.24</v>
      </c>
      <c r="I20" s="20">
        <v>8.08</v>
      </c>
      <c r="J20" s="20">
        <v>8.8699999999999992</v>
      </c>
      <c r="K20" s="20">
        <v>10.06</v>
      </c>
      <c r="L20" s="20">
        <v>10.58</v>
      </c>
      <c r="M20" s="20">
        <v>11.06</v>
      </c>
      <c r="N20" s="20">
        <v>12.14</v>
      </c>
      <c r="O20" s="20">
        <v>12.75</v>
      </c>
      <c r="P20" s="20">
        <v>14.37</v>
      </c>
      <c r="Q20" s="20">
        <v>14.6</v>
      </c>
      <c r="R20" s="20">
        <v>18.14</v>
      </c>
      <c r="S20" s="20">
        <v>19.940000000000001</v>
      </c>
      <c r="T20" s="20">
        <v>22.49</v>
      </c>
      <c r="U20" s="1"/>
    </row>
    <row r="21" spans="1:21" x14ac:dyDescent="0.2">
      <c r="A21" s="28" t="s">
        <v>121</v>
      </c>
      <c r="B21" s="20">
        <v>3.95</v>
      </c>
      <c r="C21" s="20">
        <v>5.26</v>
      </c>
      <c r="D21" s="20">
        <v>5.81</v>
      </c>
      <c r="E21" s="20">
        <v>5.5</v>
      </c>
      <c r="F21" s="20">
        <v>8.02</v>
      </c>
      <c r="G21" s="20">
        <v>9.15</v>
      </c>
      <c r="H21" s="20">
        <v>8.44</v>
      </c>
      <c r="I21" s="20">
        <v>9.31</v>
      </c>
      <c r="J21" s="20">
        <v>15.21</v>
      </c>
      <c r="K21" s="20">
        <v>1.63</v>
      </c>
      <c r="L21" s="20">
        <v>1.71</v>
      </c>
      <c r="M21" s="20">
        <v>1.67</v>
      </c>
      <c r="N21" s="20">
        <v>1.9</v>
      </c>
      <c r="O21" s="20">
        <v>1.9</v>
      </c>
      <c r="P21" s="20">
        <v>10.119999999999999</v>
      </c>
      <c r="Q21" s="20">
        <v>2.8</v>
      </c>
      <c r="R21" s="20">
        <v>5.0599999999999996</v>
      </c>
      <c r="S21" s="20">
        <v>14.83</v>
      </c>
      <c r="T21" s="20">
        <v>2.92</v>
      </c>
      <c r="U21" s="1"/>
    </row>
    <row r="22" spans="1:21" x14ac:dyDescent="0.2">
      <c r="A22" s="28" t="s">
        <v>122</v>
      </c>
      <c r="B22" s="20">
        <v>0.15</v>
      </c>
      <c r="C22" s="20">
        <v>0.24</v>
      </c>
      <c r="D22" s="20">
        <v>0.24</v>
      </c>
      <c r="E22" s="20">
        <v>0.24</v>
      </c>
      <c r="F22" s="20">
        <v>0</v>
      </c>
      <c r="G22" s="20">
        <v>0</v>
      </c>
      <c r="H22" s="20">
        <v>0</v>
      </c>
      <c r="I22" s="20">
        <v>1.53</v>
      </c>
      <c r="J22" s="20">
        <v>1.48</v>
      </c>
      <c r="K22" s="20">
        <v>14.68</v>
      </c>
      <c r="L22" s="20">
        <v>15.41</v>
      </c>
      <c r="M22" s="20">
        <v>15</v>
      </c>
      <c r="N22" s="20">
        <v>16.149999999999999</v>
      </c>
      <c r="O22" s="20">
        <v>23.72</v>
      </c>
      <c r="P22" s="20">
        <v>30.9</v>
      </c>
      <c r="Q22" s="20">
        <v>26.6</v>
      </c>
      <c r="R22" s="20">
        <v>23.43</v>
      </c>
      <c r="S22" s="20">
        <v>26.1</v>
      </c>
      <c r="T22" s="20">
        <v>30.87</v>
      </c>
      <c r="U22" s="1"/>
    </row>
    <row r="23" spans="1:21" x14ac:dyDescent="0.2">
      <c r="A23" s="29" t="s">
        <v>123</v>
      </c>
      <c r="B23" s="22">
        <v>10.11</v>
      </c>
      <c r="C23" s="22">
        <v>11.12</v>
      </c>
      <c r="D23" s="22">
        <v>12.44</v>
      </c>
      <c r="E23" s="22">
        <v>12.48</v>
      </c>
      <c r="F23" s="22">
        <v>17.350000000000001</v>
      </c>
      <c r="G23" s="22">
        <v>19.14</v>
      </c>
      <c r="H23" s="22">
        <v>19.489999999999998</v>
      </c>
      <c r="I23" s="22">
        <v>21.15</v>
      </c>
      <c r="J23" s="22">
        <v>24.19</v>
      </c>
      <c r="K23" s="22">
        <v>25.07</v>
      </c>
      <c r="L23" s="22">
        <v>27.48</v>
      </c>
      <c r="M23" s="22">
        <v>30.05</v>
      </c>
      <c r="N23" s="22">
        <v>32.35</v>
      </c>
      <c r="O23" s="22">
        <v>36.64</v>
      </c>
      <c r="P23" s="22">
        <v>45.71</v>
      </c>
      <c r="Q23" s="22">
        <v>47.05</v>
      </c>
      <c r="R23" s="22">
        <v>49.66</v>
      </c>
      <c r="S23" s="22">
        <v>54.08</v>
      </c>
      <c r="T23" s="22">
        <v>60.94</v>
      </c>
      <c r="U23" s="1"/>
    </row>
    <row r="24" spans="1:21" x14ac:dyDescent="0.2">
      <c r="A24" s="28" t="s">
        <v>124</v>
      </c>
      <c r="B24" s="20">
        <v>4.25</v>
      </c>
      <c r="C24" s="20">
        <v>5.01</v>
      </c>
      <c r="D24" s="20">
        <v>5.57</v>
      </c>
      <c r="E24" s="20">
        <v>5.73</v>
      </c>
      <c r="F24" s="20">
        <v>8.19</v>
      </c>
      <c r="G24" s="20">
        <v>9.01</v>
      </c>
      <c r="H24" s="20">
        <v>9.4</v>
      </c>
      <c r="I24" s="20">
        <v>10.4</v>
      </c>
      <c r="J24" s="20">
        <v>12.13</v>
      </c>
      <c r="K24" s="20">
        <v>12.21</v>
      </c>
      <c r="L24" s="20">
        <v>12.46</v>
      </c>
      <c r="M24" s="20">
        <v>14.07</v>
      </c>
      <c r="N24" s="20">
        <v>15.26</v>
      </c>
      <c r="O24" s="20">
        <v>16.260000000000002</v>
      </c>
      <c r="P24" s="20">
        <v>19.55</v>
      </c>
      <c r="Q24" s="20">
        <v>19.739999999999998</v>
      </c>
      <c r="R24" s="20">
        <v>20.23</v>
      </c>
      <c r="S24" s="20">
        <v>22.26</v>
      </c>
      <c r="T24" s="20">
        <v>25.29</v>
      </c>
      <c r="U24" s="1"/>
    </row>
    <row r="25" spans="1:21" x14ac:dyDescent="0.2">
      <c r="A25" s="28" t="s">
        <v>125</v>
      </c>
      <c r="B25" s="20">
        <v>3.18</v>
      </c>
      <c r="C25" s="20">
        <v>3.06</v>
      </c>
      <c r="D25" s="20">
        <v>3.51</v>
      </c>
      <c r="E25" s="20">
        <v>3.55</v>
      </c>
      <c r="F25" s="20">
        <v>5.27</v>
      </c>
      <c r="G25" s="20">
        <v>5.56</v>
      </c>
      <c r="H25" s="20">
        <v>5.66</v>
      </c>
      <c r="I25" s="20">
        <v>5.94</v>
      </c>
      <c r="J25" s="20">
        <v>6.76</v>
      </c>
      <c r="K25" s="20">
        <v>7.23</v>
      </c>
      <c r="L25" s="20">
        <v>7.8</v>
      </c>
      <c r="M25" s="20">
        <v>8.2100000000000009</v>
      </c>
      <c r="N25" s="20">
        <v>8.73</v>
      </c>
      <c r="O25" s="20">
        <v>10.26</v>
      </c>
      <c r="P25" s="20">
        <v>13.15</v>
      </c>
      <c r="Q25" s="20">
        <v>12.87</v>
      </c>
      <c r="R25" s="20">
        <v>14.16</v>
      </c>
      <c r="S25" s="20">
        <v>14.36</v>
      </c>
      <c r="T25" s="20">
        <v>15.55</v>
      </c>
      <c r="U25" s="1"/>
    </row>
    <row r="26" spans="1:21" x14ac:dyDescent="0.2">
      <c r="A26" s="28" t="s">
        <v>126</v>
      </c>
      <c r="B26" s="20">
        <v>2.63</v>
      </c>
      <c r="C26" s="20">
        <v>3</v>
      </c>
      <c r="D26" s="20">
        <v>3.32</v>
      </c>
      <c r="E26" s="23">
        <v>3.1392000000000002</v>
      </c>
      <c r="F26" s="20">
        <v>3.83</v>
      </c>
      <c r="G26" s="20">
        <v>4.5</v>
      </c>
      <c r="H26" s="20">
        <v>4.34</v>
      </c>
      <c r="I26" s="20">
        <v>4.67</v>
      </c>
      <c r="J26" s="20">
        <v>5.12</v>
      </c>
      <c r="K26" s="20">
        <v>5.38</v>
      </c>
      <c r="L26" s="20">
        <v>6.94</v>
      </c>
      <c r="M26" s="20">
        <v>7.47</v>
      </c>
      <c r="N26" s="20">
        <v>8.02</v>
      </c>
      <c r="O26" s="20">
        <v>9.66</v>
      </c>
      <c r="P26" s="20">
        <v>12.45</v>
      </c>
      <c r="Q26" s="20">
        <v>11.86</v>
      </c>
      <c r="R26" s="20">
        <v>12.22</v>
      </c>
      <c r="S26" s="20">
        <v>13.76</v>
      </c>
      <c r="T26" s="20">
        <v>16.47</v>
      </c>
      <c r="U26" s="1"/>
    </row>
    <row r="27" spans="1:21" x14ac:dyDescent="0.2">
      <c r="A27" s="28" t="s">
        <v>127</v>
      </c>
      <c r="B27" s="20">
        <v>0.05</v>
      </c>
      <c r="C27" s="20">
        <v>0.05</v>
      </c>
      <c r="D27" s="20">
        <v>0.05</v>
      </c>
      <c r="E27" s="20">
        <v>0.05</v>
      </c>
      <c r="F27" s="20">
        <v>0.06</v>
      </c>
      <c r="G27" s="20">
        <v>7.0000000000000007E-2</v>
      </c>
      <c r="H27" s="20">
        <v>0.09</v>
      </c>
      <c r="I27" s="20">
        <v>0.14000000000000001</v>
      </c>
      <c r="J27" s="20">
        <v>0.18</v>
      </c>
      <c r="K27" s="20">
        <v>0.25</v>
      </c>
      <c r="L27" s="20">
        <v>0.28000000000000003</v>
      </c>
      <c r="M27" s="20">
        <v>0.3</v>
      </c>
      <c r="N27" s="20">
        <v>0.34</v>
      </c>
      <c r="O27" s="20">
        <v>0.46</v>
      </c>
      <c r="P27" s="20">
        <v>0.56000000000000005</v>
      </c>
      <c r="Q27" s="20">
        <v>0.56000000000000005</v>
      </c>
      <c r="R27" s="20">
        <v>0.6</v>
      </c>
      <c r="S27" s="20">
        <v>0.63</v>
      </c>
      <c r="T27" s="20">
        <v>0.63</v>
      </c>
      <c r="U27" s="1"/>
    </row>
    <row r="28" spans="1:21" x14ac:dyDescent="0.2">
      <c r="A28" s="28" t="s">
        <v>128</v>
      </c>
      <c r="B28" s="24" t="s">
        <v>101</v>
      </c>
      <c r="C28" s="24" t="s">
        <v>101</v>
      </c>
      <c r="D28" s="24" t="s">
        <v>101</v>
      </c>
      <c r="E28" s="24" t="s">
        <v>101</v>
      </c>
      <c r="F28" s="24" t="s">
        <v>101</v>
      </c>
      <c r="G28" s="24" t="s">
        <v>101</v>
      </c>
      <c r="H28" s="24" t="s">
        <v>101</v>
      </c>
      <c r="I28" s="24" t="s">
        <v>101</v>
      </c>
      <c r="J28" s="24" t="s">
        <v>101</v>
      </c>
      <c r="K28" s="24" t="s">
        <v>101</v>
      </c>
      <c r="L28" s="24" t="s">
        <v>101</v>
      </c>
      <c r="M28" s="24" t="s">
        <v>101</v>
      </c>
      <c r="N28" s="24" t="s">
        <v>101</v>
      </c>
      <c r="O28" s="24" t="s">
        <v>101</v>
      </c>
      <c r="P28" s="24" t="s">
        <v>101</v>
      </c>
      <c r="Q28" s="20">
        <v>1.43</v>
      </c>
      <c r="R28" s="20">
        <v>1.74</v>
      </c>
      <c r="S28" s="20">
        <v>2.2799999999999998</v>
      </c>
      <c r="T28" s="20">
        <v>2.15</v>
      </c>
      <c r="U28" s="1"/>
    </row>
    <row r="29" spans="1:21" x14ac:dyDescent="0.2">
      <c r="A29" s="28" t="s">
        <v>129</v>
      </c>
      <c r="B29" s="24" t="s">
        <v>101</v>
      </c>
      <c r="C29" s="24" t="s">
        <v>101</v>
      </c>
      <c r="D29" s="24" t="s">
        <v>101</v>
      </c>
      <c r="E29" s="24" t="s">
        <v>101</v>
      </c>
      <c r="F29" s="24" t="s">
        <v>101</v>
      </c>
      <c r="G29" s="24" t="s">
        <v>101</v>
      </c>
      <c r="H29" s="24" t="s">
        <v>101</v>
      </c>
      <c r="I29" s="24" t="s">
        <v>101</v>
      </c>
      <c r="J29" s="24" t="s">
        <v>101</v>
      </c>
      <c r="K29" s="24" t="s">
        <v>101</v>
      </c>
      <c r="L29" s="24" t="s">
        <v>101</v>
      </c>
      <c r="M29" s="24" t="s">
        <v>101</v>
      </c>
      <c r="N29" s="24" t="s">
        <v>101</v>
      </c>
      <c r="O29" s="24" t="s">
        <v>101</v>
      </c>
      <c r="P29" s="24" t="s">
        <v>101</v>
      </c>
      <c r="Q29" s="20">
        <v>0.59</v>
      </c>
      <c r="R29" s="20">
        <v>0.71</v>
      </c>
      <c r="S29" s="20">
        <v>0.79</v>
      </c>
      <c r="T29" s="20">
        <v>0.85</v>
      </c>
      <c r="U29" s="1"/>
    </row>
    <row r="30" spans="1:21" x14ac:dyDescent="0.2">
      <c r="A30" s="28" t="s">
        <v>130</v>
      </c>
      <c r="B30" s="24" t="s">
        <v>101</v>
      </c>
      <c r="C30" s="24" t="s">
        <v>101</v>
      </c>
      <c r="D30" s="24" t="s">
        <v>101</v>
      </c>
      <c r="E30" s="24" t="s">
        <v>101</v>
      </c>
      <c r="F30" s="24" t="s">
        <v>101</v>
      </c>
      <c r="G30" s="24" t="s">
        <v>101</v>
      </c>
      <c r="H30" s="24" t="s">
        <v>101</v>
      </c>
      <c r="I30" s="20">
        <v>1.1000000000000001</v>
      </c>
      <c r="J30" s="20">
        <v>1.06</v>
      </c>
      <c r="K30" s="20">
        <v>1.1000000000000001</v>
      </c>
      <c r="L30" s="20">
        <v>1.41</v>
      </c>
      <c r="M30" s="20">
        <v>1.44</v>
      </c>
      <c r="N30" s="20">
        <v>1.57</v>
      </c>
      <c r="O30" s="20">
        <v>1.77</v>
      </c>
      <c r="P30" s="20">
        <v>2</v>
      </c>
      <c r="Q30" s="12"/>
      <c r="R30" s="12"/>
      <c r="S30" s="12"/>
      <c r="T30" s="12"/>
      <c r="U30" s="1"/>
    </row>
    <row r="31" spans="1:21" x14ac:dyDescent="0.2">
      <c r="A31" s="29" t="s">
        <v>131</v>
      </c>
      <c r="B31" s="22">
        <v>10.88</v>
      </c>
      <c r="C31" s="22">
        <v>12.07</v>
      </c>
      <c r="D31" s="22">
        <v>13.54</v>
      </c>
      <c r="E31" s="22">
        <v>13.23</v>
      </c>
      <c r="F31" s="22">
        <v>5.94</v>
      </c>
      <c r="G31" s="22">
        <v>6.84</v>
      </c>
      <c r="H31" s="22">
        <v>7.84</v>
      </c>
      <c r="I31" s="22">
        <v>8.64</v>
      </c>
      <c r="J31" s="22">
        <v>9.74</v>
      </c>
      <c r="K31" s="22">
        <v>32.44</v>
      </c>
      <c r="L31" s="22">
        <v>36.01</v>
      </c>
      <c r="M31" s="22">
        <v>39.770000000000003</v>
      </c>
      <c r="N31" s="22">
        <v>40.67</v>
      </c>
      <c r="O31" s="22">
        <v>50.26</v>
      </c>
      <c r="P31" s="22">
        <v>73</v>
      </c>
      <c r="Q31" s="22">
        <v>23.57</v>
      </c>
      <c r="R31" s="22">
        <v>26.96</v>
      </c>
      <c r="S31" s="22">
        <v>32.85</v>
      </c>
      <c r="T31" s="22">
        <v>33.07</v>
      </c>
      <c r="U31" s="1"/>
    </row>
    <row r="32" spans="1:21" x14ac:dyDescent="0.2">
      <c r="A32" s="28" t="s">
        <v>132</v>
      </c>
      <c r="B32" s="20">
        <v>0.21</v>
      </c>
      <c r="C32" s="20">
        <v>0.24</v>
      </c>
      <c r="D32" s="20">
        <v>0.27</v>
      </c>
      <c r="E32" s="20">
        <v>0.24</v>
      </c>
      <c r="F32" s="20">
        <v>0.31</v>
      </c>
      <c r="G32" s="20">
        <v>0.34</v>
      </c>
      <c r="H32" s="20">
        <v>0.32</v>
      </c>
      <c r="I32" s="20">
        <v>0.33</v>
      </c>
      <c r="J32" s="20">
        <v>0.39</v>
      </c>
      <c r="K32" s="20">
        <v>0.4</v>
      </c>
      <c r="L32" s="20">
        <v>0.43</v>
      </c>
      <c r="M32" s="20">
        <v>0.43</v>
      </c>
      <c r="N32" s="20">
        <v>0.46</v>
      </c>
      <c r="O32" s="20">
        <v>0.56999999999999995</v>
      </c>
      <c r="P32" s="20">
        <v>1.89</v>
      </c>
      <c r="Q32" s="20">
        <v>1.58</v>
      </c>
      <c r="R32" s="20">
        <v>1.6</v>
      </c>
      <c r="S32" s="20">
        <v>4.5</v>
      </c>
      <c r="T32" s="20">
        <v>3.72</v>
      </c>
      <c r="U32" s="1"/>
    </row>
    <row r="33" spans="1:21" x14ac:dyDescent="0.2">
      <c r="A33" s="28" t="s">
        <v>133</v>
      </c>
      <c r="B33" s="20">
        <v>0.21</v>
      </c>
      <c r="C33" s="20">
        <v>0.27</v>
      </c>
      <c r="D33" s="20">
        <v>0.31</v>
      </c>
      <c r="E33" s="20">
        <v>0.28999999999999998</v>
      </c>
      <c r="F33" s="20">
        <v>0.37</v>
      </c>
      <c r="G33" s="20">
        <v>0.44</v>
      </c>
      <c r="H33" s="20">
        <v>1.74</v>
      </c>
      <c r="I33" s="20">
        <v>1.9</v>
      </c>
      <c r="J33" s="20">
        <v>2.4</v>
      </c>
      <c r="K33" s="20">
        <v>2.5499999999999998</v>
      </c>
      <c r="L33" s="20">
        <v>2.97</v>
      </c>
      <c r="M33" s="20">
        <v>3.13</v>
      </c>
      <c r="N33" s="20">
        <v>3.31</v>
      </c>
      <c r="O33" s="20">
        <v>3.79</v>
      </c>
      <c r="P33" s="20">
        <v>12.43</v>
      </c>
      <c r="Q33" s="20">
        <v>6.82</v>
      </c>
      <c r="R33" s="20">
        <v>7.94</v>
      </c>
      <c r="S33" s="20">
        <v>7.98</v>
      </c>
      <c r="T33" s="20">
        <v>7.99</v>
      </c>
      <c r="U33" s="1"/>
    </row>
    <row r="34" spans="1:21" x14ac:dyDescent="0.2">
      <c r="A34" s="28" t="s">
        <v>134</v>
      </c>
      <c r="B34" s="20">
        <v>3.4</v>
      </c>
      <c r="C34" s="20">
        <v>3.66</v>
      </c>
      <c r="D34" s="20">
        <v>4.2</v>
      </c>
      <c r="E34" s="20">
        <v>4.3099999999999996</v>
      </c>
      <c r="F34" s="20">
        <v>5.26</v>
      </c>
      <c r="G34" s="20">
        <v>6.06</v>
      </c>
      <c r="H34" s="20">
        <v>5.78</v>
      </c>
      <c r="I34" s="20">
        <v>6.41</v>
      </c>
      <c r="J34" s="20">
        <v>6.95</v>
      </c>
      <c r="K34" s="20">
        <v>7.22</v>
      </c>
      <c r="L34" s="20">
        <v>7.85</v>
      </c>
      <c r="M34" s="20">
        <v>8.64</v>
      </c>
      <c r="N34" s="20">
        <v>9.3000000000000007</v>
      </c>
      <c r="O34" s="20">
        <v>14.15</v>
      </c>
      <c r="P34" s="20">
        <v>14.59</v>
      </c>
      <c r="Q34" s="20">
        <v>15.17</v>
      </c>
      <c r="R34" s="20">
        <v>17.420000000000002</v>
      </c>
      <c r="S34" s="20">
        <v>20.37</v>
      </c>
      <c r="T34" s="20">
        <v>21.36</v>
      </c>
      <c r="U34" s="1"/>
    </row>
    <row r="35" spans="1:21" x14ac:dyDescent="0.2">
      <c r="A35" s="29" t="s">
        <v>135</v>
      </c>
      <c r="B35" s="22">
        <v>7.06</v>
      </c>
      <c r="C35" s="22">
        <v>7.9</v>
      </c>
      <c r="D35" s="22">
        <v>8.76</v>
      </c>
      <c r="E35" s="22">
        <v>8.39</v>
      </c>
      <c r="F35" s="22">
        <v>11.2</v>
      </c>
      <c r="G35" s="22">
        <v>14.64</v>
      </c>
      <c r="H35" s="22">
        <v>14.95</v>
      </c>
      <c r="I35" s="22">
        <v>16.37</v>
      </c>
      <c r="J35" s="22">
        <v>19.14</v>
      </c>
      <c r="K35" s="22">
        <v>22.27</v>
      </c>
      <c r="L35" s="22">
        <v>24.76</v>
      </c>
      <c r="M35" s="22">
        <v>27.57</v>
      </c>
      <c r="N35" s="22">
        <v>27.6</v>
      </c>
      <c r="O35" s="22">
        <v>31.75</v>
      </c>
      <c r="P35" s="22">
        <v>44.09</v>
      </c>
      <c r="Q35" s="22">
        <v>43.76</v>
      </c>
      <c r="R35" s="22">
        <v>44.9</v>
      </c>
      <c r="S35" s="22">
        <v>50.48</v>
      </c>
      <c r="T35" s="22">
        <v>56.34</v>
      </c>
      <c r="U35" s="1"/>
    </row>
    <row r="36" spans="1:21" x14ac:dyDescent="0.2">
      <c r="A36" s="28" t="s">
        <v>136</v>
      </c>
      <c r="B36" s="20">
        <v>7.06</v>
      </c>
      <c r="C36" s="20">
        <v>7.9</v>
      </c>
      <c r="D36" s="20">
        <v>8.76</v>
      </c>
      <c r="E36" s="20">
        <v>8.39</v>
      </c>
      <c r="F36" s="20">
        <v>11.2</v>
      </c>
      <c r="G36" s="20">
        <v>14.64</v>
      </c>
      <c r="H36" s="20">
        <v>14.95</v>
      </c>
      <c r="I36" s="20">
        <v>16.37</v>
      </c>
      <c r="J36" s="20">
        <v>19.14</v>
      </c>
      <c r="K36" s="20">
        <v>22.27</v>
      </c>
      <c r="L36" s="20">
        <v>24.76</v>
      </c>
      <c r="M36" s="20">
        <v>27.57</v>
      </c>
      <c r="N36" s="20">
        <v>27.6</v>
      </c>
      <c r="O36" s="20">
        <v>31.75</v>
      </c>
      <c r="P36" s="20">
        <v>44.09</v>
      </c>
      <c r="Q36" s="20">
        <v>43.76</v>
      </c>
      <c r="R36" s="20">
        <v>44.9</v>
      </c>
      <c r="S36" s="20">
        <v>50.48</v>
      </c>
      <c r="T36" s="20">
        <v>56.34</v>
      </c>
      <c r="U36" s="1"/>
    </row>
    <row r="37" spans="1:21" x14ac:dyDescent="0.2">
      <c r="A37" s="29" t="s">
        <v>137</v>
      </c>
      <c r="B37" s="22">
        <v>10.69</v>
      </c>
      <c r="C37" s="22">
        <v>15.08</v>
      </c>
      <c r="D37" s="22">
        <v>15.21</v>
      </c>
      <c r="E37" s="22">
        <v>18.34</v>
      </c>
      <c r="F37" s="22">
        <v>23</v>
      </c>
      <c r="G37" s="22">
        <v>31.01</v>
      </c>
      <c r="H37" s="22">
        <v>32.96</v>
      </c>
      <c r="I37" s="22">
        <v>37.67</v>
      </c>
      <c r="J37" s="22">
        <v>38.5</v>
      </c>
      <c r="K37" s="22">
        <v>44.04</v>
      </c>
      <c r="L37" s="22">
        <v>48.21</v>
      </c>
      <c r="M37" s="22">
        <v>60.74</v>
      </c>
      <c r="N37" s="22">
        <v>67.260000000000005</v>
      </c>
      <c r="O37" s="22">
        <v>60.03</v>
      </c>
      <c r="P37" s="22">
        <v>66.849999999999994</v>
      </c>
      <c r="Q37" s="22">
        <v>70.97</v>
      </c>
      <c r="R37" s="22">
        <v>71.02</v>
      </c>
      <c r="S37" s="22">
        <v>79.42</v>
      </c>
      <c r="T37" s="22">
        <v>82.6</v>
      </c>
      <c r="U37" s="1"/>
    </row>
    <row r="38" spans="1:21" x14ac:dyDescent="0.2">
      <c r="A38" s="28" t="s">
        <v>138</v>
      </c>
      <c r="B38" s="20">
        <v>8.89</v>
      </c>
      <c r="C38" s="20">
        <v>13.09</v>
      </c>
      <c r="D38" s="20">
        <v>13.33</v>
      </c>
      <c r="E38" s="20">
        <v>16.13</v>
      </c>
      <c r="F38" s="20">
        <v>20.04</v>
      </c>
      <c r="G38" s="20">
        <v>23.71</v>
      </c>
      <c r="H38" s="20">
        <v>26.11</v>
      </c>
      <c r="I38" s="20">
        <v>31.19</v>
      </c>
      <c r="J38" s="20">
        <v>31.94</v>
      </c>
      <c r="K38" s="20">
        <v>36.28</v>
      </c>
      <c r="L38" s="20">
        <v>30.81</v>
      </c>
      <c r="M38" s="20">
        <v>33.99</v>
      </c>
      <c r="N38" s="20">
        <v>44.05</v>
      </c>
      <c r="O38" s="20">
        <v>39.61</v>
      </c>
      <c r="P38" s="20">
        <v>40.76</v>
      </c>
      <c r="Q38" s="20">
        <v>45.37</v>
      </c>
      <c r="R38" s="20">
        <v>47.13</v>
      </c>
      <c r="S38" s="20">
        <v>52.12</v>
      </c>
      <c r="T38" s="20">
        <v>54.04</v>
      </c>
      <c r="U38" s="1"/>
    </row>
    <row r="39" spans="1:21" x14ac:dyDescent="0.2">
      <c r="A39" s="28" t="s">
        <v>121</v>
      </c>
      <c r="B39" s="20">
        <v>1.8</v>
      </c>
      <c r="C39" s="20">
        <v>1.99</v>
      </c>
      <c r="D39" s="20">
        <v>1.88</v>
      </c>
      <c r="E39" s="20">
        <v>2.2000000000000002</v>
      </c>
      <c r="F39" s="20">
        <v>2.96</v>
      </c>
      <c r="G39" s="20">
        <v>7.3</v>
      </c>
      <c r="H39" s="20">
        <v>6.85</v>
      </c>
      <c r="I39" s="20">
        <v>6.48</v>
      </c>
      <c r="J39" s="20">
        <v>6.56</v>
      </c>
      <c r="K39" s="20">
        <v>7.76</v>
      </c>
      <c r="L39" s="20">
        <v>17.399999999999999</v>
      </c>
      <c r="M39" s="20">
        <v>26.75</v>
      </c>
      <c r="N39" s="20">
        <v>23.21</v>
      </c>
      <c r="O39" s="20">
        <v>20.420000000000002</v>
      </c>
      <c r="P39" s="20">
        <v>26.09</v>
      </c>
      <c r="Q39" s="20">
        <v>25.6</v>
      </c>
      <c r="R39" s="20">
        <v>23.89</v>
      </c>
      <c r="S39" s="20">
        <v>27.3</v>
      </c>
      <c r="T39" s="20">
        <v>28.56</v>
      </c>
      <c r="U39" s="1"/>
    </row>
    <row r="40" spans="1:21" x14ac:dyDescent="0.2">
      <c r="A40" s="29" t="s">
        <v>139</v>
      </c>
      <c r="B40" s="22">
        <v>76.83</v>
      </c>
      <c r="C40" s="22">
        <v>89.87</v>
      </c>
      <c r="D40" s="22">
        <v>102.72</v>
      </c>
      <c r="E40" s="22">
        <v>115.14</v>
      </c>
      <c r="F40" s="22">
        <v>148.9</v>
      </c>
      <c r="G40" s="22">
        <v>172.36</v>
      </c>
      <c r="H40" s="22">
        <v>187.74</v>
      </c>
      <c r="I40" s="22">
        <v>200.13</v>
      </c>
      <c r="J40" s="22">
        <v>212.64</v>
      </c>
      <c r="K40" s="22">
        <v>235.76</v>
      </c>
      <c r="L40" s="22">
        <v>258.27999999999997</v>
      </c>
      <c r="M40" s="22">
        <v>299.48</v>
      </c>
      <c r="N40" s="22">
        <v>348.21</v>
      </c>
      <c r="O40" s="22">
        <v>381.34</v>
      </c>
      <c r="P40" s="22">
        <v>526.48</v>
      </c>
      <c r="Q40" s="22">
        <v>616.83000000000004</v>
      </c>
      <c r="R40" s="22">
        <v>662.96</v>
      </c>
      <c r="S40" s="22">
        <v>858.03</v>
      </c>
      <c r="T40" s="22">
        <v>970.6</v>
      </c>
      <c r="U40" s="1"/>
    </row>
    <row r="41" spans="1:21" x14ac:dyDescent="0.2">
      <c r="A41" s="28" t="s">
        <v>140</v>
      </c>
      <c r="B41" s="20">
        <v>63.8</v>
      </c>
      <c r="C41" s="20">
        <v>76.08</v>
      </c>
      <c r="D41" s="20">
        <v>82.23</v>
      </c>
      <c r="E41" s="20">
        <v>114.58</v>
      </c>
      <c r="F41" s="20">
        <v>148.26</v>
      </c>
      <c r="G41" s="20">
        <v>171.73</v>
      </c>
      <c r="H41" s="20">
        <v>187.11</v>
      </c>
      <c r="I41" s="20">
        <v>199.48</v>
      </c>
      <c r="J41" s="20">
        <v>211.88</v>
      </c>
      <c r="K41" s="20">
        <v>234.84</v>
      </c>
      <c r="L41" s="20">
        <v>257.33999999999997</v>
      </c>
      <c r="M41" s="20">
        <v>298.5</v>
      </c>
      <c r="N41" s="20">
        <v>346.99</v>
      </c>
      <c r="O41" s="20">
        <v>380.22</v>
      </c>
      <c r="P41" s="20">
        <v>525.26</v>
      </c>
      <c r="Q41" s="20">
        <v>608.11</v>
      </c>
      <c r="R41" s="20">
        <v>661.75</v>
      </c>
      <c r="S41" s="20">
        <v>855.14</v>
      </c>
      <c r="T41" s="20">
        <v>967.46</v>
      </c>
      <c r="U41" s="1"/>
    </row>
    <row r="42" spans="1:21" x14ac:dyDescent="0.2">
      <c r="A42" s="30" t="s">
        <v>121</v>
      </c>
      <c r="B42" s="25">
        <v>13.03</v>
      </c>
      <c r="C42" s="25">
        <v>13.79</v>
      </c>
      <c r="D42" s="25">
        <v>20.49</v>
      </c>
      <c r="E42" s="25">
        <v>0.56000000000000005</v>
      </c>
      <c r="F42" s="25">
        <v>0.64</v>
      </c>
      <c r="G42" s="25">
        <v>0.63</v>
      </c>
      <c r="H42" s="25">
        <v>0.63</v>
      </c>
      <c r="I42" s="25">
        <v>0.65</v>
      </c>
      <c r="J42" s="25">
        <v>0.76</v>
      </c>
      <c r="K42" s="25">
        <v>0.92</v>
      </c>
      <c r="L42" s="25">
        <v>0.94</v>
      </c>
      <c r="M42" s="25">
        <v>0.98</v>
      </c>
      <c r="N42" s="25">
        <v>1.22</v>
      </c>
      <c r="O42" s="25">
        <v>1.1200000000000001</v>
      </c>
      <c r="P42" s="25">
        <v>1.22</v>
      </c>
      <c r="Q42" s="25">
        <v>8.7200000000000006</v>
      </c>
      <c r="R42" s="25">
        <v>1.21</v>
      </c>
      <c r="S42" s="25">
        <v>2.89</v>
      </c>
      <c r="T42" s="25">
        <v>3.14</v>
      </c>
      <c r="U42" s="1"/>
    </row>
    <row r="43" spans="1:21" x14ac:dyDescent="0.2">
      <c r="A43" s="27" t="s">
        <v>141</v>
      </c>
      <c r="B43" s="19">
        <v>56.2</v>
      </c>
      <c r="C43" s="19">
        <v>63.49</v>
      </c>
      <c r="D43" s="19">
        <v>71.61</v>
      </c>
      <c r="E43" s="19">
        <v>74.260000000000005</v>
      </c>
      <c r="F43" s="19">
        <v>99.9</v>
      </c>
      <c r="G43" s="19">
        <v>126.93</v>
      </c>
      <c r="H43" s="19">
        <v>135.28</v>
      </c>
      <c r="I43" s="19">
        <v>444.16</v>
      </c>
      <c r="J43" s="19">
        <v>537.5</v>
      </c>
      <c r="K43" s="19">
        <v>590.91</v>
      </c>
      <c r="L43" s="19">
        <v>699.33</v>
      </c>
      <c r="M43" s="19">
        <v>737.69</v>
      </c>
      <c r="N43" s="19">
        <v>832.79</v>
      </c>
      <c r="O43" s="19">
        <v>1088.22</v>
      </c>
      <c r="P43" s="19">
        <v>1695.31</v>
      </c>
      <c r="Q43" s="19">
        <v>1888.69</v>
      </c>
      <c r="R43" s="19">
        <v>2080.85</v>
      </c>
      <c r="S43" s="19">
        <v>2320.88</v>
      </c>
      <c r="T43" s="19">
        <v>2538.2600000000002</v>
      </c>
    </row>
    <row r="44" spans="1:21" x14ac:dyDescent="0.2">
      <c r="A44" s="28" t="s">
        <v>142</v>
      </c>
      <c r="B44" s="20">
        <v>26.25</v>
      </c>
      <c r="C44" s="20">
        <v>28.29</v>
      </c>
      <c r="D44" s="20">
        <v>31.97</v>
      </c>
      <c r="E44" s="20">
        <v>36.630000000000003</v>
      </c>
      <c r="F44" s="20">
        <v>47.26</v>
      </c>
      <c r="G44" s="20">
        <v>68.52</v>
      </c>
      <c r="H44" s="20">
        <v>74.19</v>
      </c>
      <c r="I44" s="20">
        <v>361.21</v>
      </c>
      <c r="J44" s="20">
        <v>435.92</v>
      </c>
      <c r="K44" s="20">
        <v>484.7</v>
      </c>
      <c r="L44" s="20">
        <v>576.67999999999995</v>
      </c>
      <c r="M44" s="20">
        <v>604.02</v>
      </c>
      <c r="N44" s="20">
        <v>675.48</v>
      </c>
      <c r="O44" s="20">
        <v>826.08</v>
      </c>
      <c r="P44" s="20">
        <v>1194.7</v>
      </c>
      <c r="Q44" s="20">
        <v>1230.0899999999999</v>
      </c>
      <c r="R44" s="20">
        <v>1337.95</v>
      </c>
      <c r="S44" s="20">
        <v>1596.02</v>
      </c>
      <c r="T44" s="20">
        <v>1772.98</v>
      </c>
    </row>
    <row r="45" spans="1:21" x14ac:dyDescent="0.2">
      <c r="A45" s="28" t="s">
        <v>143</v>
      </c>
      <c r="B45" s="20">
        <v>20.41</v>
      </c>
      <c r="C45" s="20">
        <v>25.11</v>
      </c>
      <c r="D45" s="20">
        <v>29.66</v>
      </c>
      <c r="E45" s="20">
        <v>29.38</v>
      </c>
      <c r="F45" s="20">
        <v>41.09</v>
      </c>
      <c r="G45" s="20">
        <v>46.08</v>
      </c>
      <c r="H45" s="20">
        <v>50.51</v>
      </c>
      <c r="I45" s="20">
        <v>63.71</v>
      </c>
      <c r="J45" s="20">
        <v>79.900000000000006</v>
      </c>
      <c r="K45" s="20">
        <v>88.54</v>
      </c>
      <c r="L45" s="20">
        <v>104.9</v>
      </c>
      <c r="M45" s="20">
        <v>113.74</v>
      </c>
      <c r="N45" s="20">
        <v>132.47999999999999</v>
      </c>
      <c r="O45" s="20">
        <v>154.72999999999999</v>
      </c>
      <c r="P45" s="20">
        <v>295.73</v>
      </c>
      <c r="Q45" s="20">
        <v>349.27</v>
      </c>
      <c r="R45" s="20">
        <v>382.64</v>
      </c>
      <c r="S45" s="20">
        <v>427.3</v>
      </c>
      <c r="T45" s="20">
        <v>485.13</v>
      </c>
    </row>
    <row r="46" spans="1:21" x14ac:dyDescent="0.2">
      <c r="A46" s="28" t="s">
        <v>144</v>
      </c>
      <c r="B46" s="20">
        <v>1.46</v>
      </c>
      <c r="C46" s="20">
        <v>1.65</v>
      </c>
      <c r="D46" s="20">
        <v>0.26</v>
      </c>
      <c r="E46" s="20">
        <v>0.23</v>
      </c>
      <c r="F46" s="20">
        <v>0.37</v>
      </c>
      <c r="G46" s="20">
        <v>0.44</v>
      </c>
      <c r="H46" s="20">
        <v>0.35</v>
      </c>
      <c r="I46" s="20">
        <v>0.96</v>
      </c>
      <c r="J46" s="20">
        <v>1.07</v>
      </c>
      <c r="K46" s="20">
        <v>1.0900000000000001</v>
      </c>
      <c r="L46" s="20">
        <v>1.1399999999999999</v>
      </c>
      <c r="M46" s="20">
        <v>1.23</v>
      </c>
      <c r="N46" s="20">
        <v>1.3</v>
      </c>
      <c r="O46" s="20">
        <v>1.5</v>
      </c>
      <c r="P46" s="20">
        <v>33.979999999999997</v>
      </c>
      <c r="Q46" s="20">
        <v>35.46</v>
      </c>
      <c r="R46" s="20">
        <v>35.15</v>
      </c>
      <c r="S46" s="20">
        <v>39.61</v>
      </c>
      <c r="T46" s="20">
        <v>40.79</v>
      </c>
    </row>
    <row r="47" spans="1:21" x14ac:dyDescent="0.2">
      <c r="A47" s="28" t="s">
        <v>145</v>
      </c>
      <c r="B47" s="20">
        <v>2.87</v>
      </c>
      <c r="C47" s="20">
        <v>3.01</v>
      </c>
      <c r="D47" s="20">
        <v>0.85</v>
      </c>
      <c r="E47" s="20">
        <v>0.68</v>
      </c>
      <c r="F47" s="20">
        <v>0.92</v>
      </c>
      <c r="G47" s="20">
        <v>1.01</v>
      </c>
      <c r="H47" s="20">
        <v>0.96</v>
      </c>
      <c r="I47" s="20">
        <v>1.29</v>
      </c>
      <c r="J47" s="20">
        <v>1.1399999999999999</v>
      </c>
      <c r="K47" s="20">
        <v>1.19</v>
      </c>
      <c r="L47" s="20">
        <v>1.3</v>
      </c>
      <c r="M47" s="20">
        <v>1.77</v>
      </c>
      <c r="N47" s="20">
        <v>1.79</v>
      </c>
      <c r="O47" s="20">
        <v>2.1800000000000002</v>
      </c>
      <c r="P47" s="20">
        <v>30.33</v>
      </c>
      <c r="Q47" s="20">
        <v>128.68</v>
      </c>
      <c r="R47" s="20">
        <v>168.72</v>
      </c>
      <c r="S47" s="20">
        <v>150.91</v>
      </c>
      <c r="T47" s="20">
        <v>154.25</v>
      </c>
    </row>
    <row r="48" spans="1:21" x14ac:dyDescent="0.2">
      <c r="A48" s="28" t="s">
        <v>146</v>
      </c>
      <c r="B48" s="20">
        <v>5.21</v>
      </c>
      <c r="C48" s="20">
        <v>5.43</v>
      </c>
      <c r="D48" s="20">
        <v>8.8800000000000008</v>
      </c>
      <c r="E48" s="20">
        <v>7.34</v>
      </c>
      <c r="F48" s="20">
        <v>10.26</v>
      </c>
      <c r="G48" s="20">
        <v>10.88</v>
      </c>
      <c r="H48" s="20">
        <v>9.27</v>
      </c>
      <c r="I48" s="20">
        <v>16.98</v>
      </c>
      <c r="J48" s="20">
        <v>19.48</v>
      </c>
      <c r="K48" s="20">
        <v>15.39</v>
      </c>
      <c r="L48" s="20">
        <v>15.31</v>
      </c>
      <c r="M48" s="20">
        <v>16.93</v>
      </c>
      <c r="N48" s="20">
        <v>21.74</v>
      </c>
      <c r="O48" s="20">
        <v>103.73</v>
      </c>
      <c r="P48" s="20">
        <v>140.57</v>
      </c>
      <c r="Q48" s="20">
        <v>145.19</v>
      </c>
      <c r="R48" s="20">
        <v>156.38999999999999</v>
      </c>
      <c r="S48" s="20">
        <v>107.04</v>
      </c>
      <c r="T48" s="20">
        <v>85.11</v>
      </c>
    </row>
    <row r="49" spans="1:20" x14ac:dyDescent="0.2">
      <c r="A49" s="29" t="s">
        <v>147</v>
      </c>
      <c r="B49" s="22">
        <v>28.96</v>
      </c>
      <c r="C49" s="22">
        <v>35.14</v>
      </c>
      <c r="D49" s="22">
        <v>42.38</v>
      </c>
      <c r="E49" s="22">
        <v>37.479999999999997</v>
      </c>
      <c r="F49" s="22">
        <v>54.87</v>
      </c>
      <c r="G49" s="22">
        <v>58.61</v>
      </c>
      <c r="H49" s="22">
        <v>60.53</v>
      </c>
      <c r="I49" s="22">
        <v>135.38999999999999</v>
      </c>
      <c r="J49" s="22">
        <v>153.35</v>
      </c>
      <c r="K49" s="22">
        <v>173.82</v>
      </c>
      <c r="L49" s="22">
        <v>188.99</v>
      </c>
      <c r="M49" s="22">
        <v>216.79</v>
      </c>
      <c r="N49" s="22">
        <v>222.48</v>
      </c>
      <c r="O49" s="22">
        <v>163.11000000000001</v>
      </c>
      <c r="P49" s="22">
        <v>579.51</v>
      </c>
      <c r="Q49" s="22">
        <v>507.85</v>
      </c>
      <c r="R49" s="22">
        <v>551.28</v>
      </c>
      <c r="S49" s="22">
        <v>716.78</v>
      </c>
      <c r="T49" s="22">
        <v>752.98</v>
      </c>
    </row>
    <row r="50" spans="1:20" x14ac:dyDescent="0.2">
      <c r="A50" s="28" t="s">
        <v>148</v>
      </c>
      <c r="B50" s="20">
        <v>0.9</v>
      </c>
      <c r="C50" s="20">
        <v>2.98</v>
      </c>
      <c r="D50" s="20">
        <v>3.16</v>
      </c>
      <c r="E50" s="20">
        <v>3.3</v>
      </c>
      <c r="F50" s="20">
        <v>4.04</v>
      </c>
      <c r="G50" s="20">
        <v>4.5599999999999996</v>
      </c>
      <c r="H50" s="20">
        <v>3.69</v>
      </c>
      <c r="I50" s="20">
        <v>6.32</v>
      </c>
      <c r="J50" s="20">
        <v>6.81</v>
      </c>
      <c r="K50" s="20">
        <v>7.51</v>
      </c>
      <c r="L50" s="20">
        <v>8.08</v>
      </c>
      <c r="M50" s="20">
        <v>8.86</v>
      </c>
      <c r="N50" s="20">
        <v>9.9499999999999993</v>
      </c>
      <c r="O50" s="20">
        <v>11.14</v>
      </c>
      <c r="P50" s="20">
        <v>219.09</v>
      </c>
      <c r="Q50" s="20">
        <v>178.4</v>
      </c>
      <c r="R50" s="20">
        <v>185.6</v>
      </c>
      <c r="S50" s="20">
        <v>211.72</v>
      </c>
      <c r="T50" s="20">
        <v>243.75</v>
      </c>
    </row>
    <row r="51" spans="1:20" x14ac:dyDescent="0.2">
      <c r="A51" s="28" t="s">
        <v>149</v>
      </c>
      <c r="B51" s="20">
        <v>0.79</v>
      </c>
      <c r="C51" s="20">
        <v>0.87</v>
      </c>
      <c r="D51" s="20">
        <v>1.01</v>
      </c>
      <c r="E51" s="20">
        <v>0.46</v>
      </c>
      <c r="F51" s="20">
        <v>0.89</v>
      </c>
      <c r="G51" s="20">
        <v>0.95</v>
      </c>
      <c r="H51" s="20">
        <v>0.84</v>
      </c>
      <c r="I51" s="20">
        <v>9.83</v>
      </c>
      <c r="J51" s="20">
        <v>10.39</v>
      </c>
      <c r="K51" s="20">
        <v>9.9499999999999993</v>
      </c>
      <c r="L51" s="20">
        <v>10.44</v>
      </c>
      <c r="M51" s="20">
        <v>11.09</v>
      </c>
      <c r="N51" s="20">
        <v>11.72</v>
      </c>
      <c r="O51" s="20">
        <v>13.16</v>
      </c>
      <c r="P51" s="20">
        <v>27.14</v>
      </c>
      <c r="Q51" s="20">
        <v>50.37</v>
      </c>
      <c r="R51" s="20">
        <v>40.11</v>
      </c>
      <c r="S51" s="20">
        <v>41.09</v>
      </c>
      <c r="T51" s="20">
        <v>40.369999999999997</v>
      </c>
    </row>
    <row r="52" spans="1:20" x14ac:dyDescent="0.2">
      <c r="A52" s="28" t="s">
        <v>150</v>
      </c>
      <c r="B52" s="20">
        <v>2.96</v>
      </c>
      <c r="C52" s="20">
        <v>1.1499999999999999</v>
      </c>
      <c r="D52" s="20">
        <v>1.19</v>
      </c>
      <c r="E52" s="20">
        <v>1.39</v>
      </c>
      <c r="F52" s="20">
        <v>1.47</v>
      </c>
      <c r="G52" s="20">
        <v>3.19</v>
      </c>
      <c r="H52" s="20">
        <v>2.99</v>
      </c>
      <c r="I52" s="20">
        <v>3.03</v>
      </c>
      <c r="J52" s="20">
        <v>3.25</v>
      </c>
      <c r="K52" s="20">
        <v>3.11</v>
      </c>
      <c r="L52" s="20">
        <v>3.25</v>
      </c>
      <c r="M52" s="20">
        <v>3.59</v>
      </c>
      <c r="N52" s="20">
        <v>3.93</v>
      </c>
      <c r="O52" s="20">
        <v>4.6500000000000004</v>
      </c>
      <c r="P52" s="20">
        <v>13.35</v>
      </c>
      <c r="Q52" s="20">
        <v>7.26</v>
      </c>
      <c r="R52" s="20">
        <v>7.41</v>
      </c>
      <c r="S52" s="20">
        <v>7.6</v>
      </c>
      <c r="T52" s="20">
        <v>6.53</v>
      </c>
    </row>
    <row r="53" spans="1:20" x14ac:dyDescent="0.2">
      <c r="A53" s="28" t="s">
        <v>151</v>
      </c>
      <c r="B53" s="20">
        <v>1.27</v>
      </c>
      <c r="C53" s="20">
        <v>1.49</v>
      </c>
      <c r="D53" s="20">
        <v>1.49</v>
      </c>
      <c r="E53" s="20">
        <v>1.77</v>
      </c>
      <c r="F53" s="20">
        <v>2.2200000000000002</v>
      </c>
      <c r="G53" s="20">
        <v>2.59</v>
      </c>
      <c r="H53" s="20">
        <v>2.76</v>
      </c>
      <c r="I53" s="20">
        <v>4.55</v>
      </c>
      <c r="J53" s="20">
        <v>3.91</v>
      </c>
      <c r="K53" s="20">
        <v>4.37</v>
      </c>
      <c r="L53" s="20">
        <v>4.5999999999999996</v>
      </c>
      <c r="M53" s="20">
        <v>5.45</v>
      </c>
      <c r="N53" s="20">
        <v>6.05</v>
      </c>
      <c r="O53" s="20">
        <v>7.17</v>
      </c>
      <c r="P53" s="20">
        <v>26.37</v>
      </c>
      <c r="Q53" s="20">
        <v>24.24</v>
      </c>
      <c r="R53" s="20">
        <v>26.28</v>
      </c>
      <c r="S53" s="20">
        <v>27.89</v>
      </c>
      <c r="T53" s="20">
        <v>30.5</v>
      </c>
    </row>
    <row r="54" spans="1:20" x14ac:dyDescent="0.2">
      <c r="A54" s="28" t="s">
        <v>152</v>
      </c>
      <c r="B54" s="20">
        <v>1.46</v>
      </c>
      <c r="C54" s="20">
        <v>1.57</v>
      </c>
      <c r="D54" s="20">
        <v>1.73</v>
      </c>
      <c r="E54" s="20">
        <v>1.74</v>
      </c>
      <c r="F54" s="20">
        <v>2.2599999999999998</v>
      </c>
      <c r="G54" s="20">
        <v>2.13</v>
      </c>
      <c r="H54" s="20">
        <v>2.34</v>
      </c>
      <c r="I54" s="20">
        <v>38.19</v>
      </c>
      <c r="J54" s="20">
        <v>48.14</v>
      </c>
      <c r="K54" s="20">
        <v>51.29</v>
      </c>
      <c r="L54" s="20">
        <v>53.96</v>
      </c>
      <c r="M54" s="20">
        <v>73.180000000000007</v>
      </c>
      <c r="N54" s="20">
        <v>79.09</v>
      </c>
      <c r="O54" s="20">
        <v>82.94</v>
      </c>
      <c r="P54" s="20">
        <v>126.27</v>
      </c>
      <c r="Q54" s="20">
        <v>127.14</v>
      </c>
      <c r="R54" s="20">
        <v>132.37</v>
      </c>
      <c r="S54" s="20">
        <v>158.21</v>
      </c>
      <c r="T54" s="20">
        <v>167.52</v>
      </c>
    </row>
    <row r="55" spans="1:20" x14ac:dyDescent="0.2">
      <c r="A55" s="28" t="s">
        <v>153</v>
      </c>
      <c r="B55" s="20">
        <v>1.45</v>
      </c>
      <c r="C55" s="20">
        <v>1.56</v>
      </c>
      <c r="D55" s="20">
        <v>1.61</v>
      </c>
      <c r="E55" s="20">
        <v>1.51</v>
      </c>
      <c r="F55" s="20">
        <v>2.1</v>
      </c>
      <c r="G55" s="20">
        <v>2.4</v>
      </c>
      <c r="H55" s="20">
        <v>2.25</v>
      </c>
      <c r="I55" s="20">
        <v>18.32</v>
      </c>
      <c r="J55" s="20">
        <v>18.600000000000001</v>
      </c>
      <c r="K55" s="20">
        <v>23.14</v>
      </c>
      <c r="L55" s="20">
        <v>23.12</v>
      </c>
      <c r="M55" s="20">
        <v>23.38</v>
      </c>
      <c r="N55" s="20">
        <v>23.17</v>
      </c>
      <c r="O55" s="20">
        <v>18.329999999999998</v>
      </c>
      <c r="P55" s="20">
        <v>69.47</v>
      </c>
      <c r="Q55" s="20">
        <v>36.49</v>
      </c>
      <c r="R55" s="20">
        <v>49.8</v>
      </c>
      <c r="S55" s="20">
        <v>49.18</v>
      </c>
      <c r="T55" s="20">
        <v>41.26</v>
      </c>
    </row>
    <row r="56" spans="1:20" x14ac:dyDescent="0.2">
      <c r="A56" s="28" t="s">
        <v>154</v>
      </c>
      <c r="B56" s="20">
        <v>10.79</v>
      </c>
      <c r="C56" s="20">
        <v>13.17</v>
      </c>
      <c r="D56" s="20">
        <v>18.55</v>
      </c>
      <c r="E56" s="20">
        <v>14.43</v>
      </c>
      <c r="F56" s="20">
        <v>25.8</v>
      </c>
      <c r="G56" s="20">
        <v>26.5</v>
      </c>
      <c r="H56" s="20">
        <v>27.82</v>
      </c>
      <c r="I56" s="20">
        <v>32.89</v>
      </c>
      <c r="J56" s="20">
        <v>37.369999999999997</v>
      </c>
      <c r="K56" s="20">
        <v>47.61</v>
      </c>
      <c r="L56" s="20">
        <v>56.38</v>
      </c>
      <c r="M56" s="20">
        <v>63.05</v>
      </c>
      <c r="N56" s="20">
        <v>65.87</v>
      </c>
      <c r="O56" s="20">
        <v>0.69</v>
      </c>
      <c r="P56" s="20">
        <v>4.22</v>
      </c>
      <c r="Q56" s="20">
        <v>6.97</v>
      </c>
      <c r="R56" s="20">
        <v>8.67</v>
      </c>
      <c r="S56" s="20">
        <v>106.02</v>
      </c>
      <c r="T56" s="20">
        <v>112.33</v>
      </c>
    </row>
    <row r="57" spans="1:20" x14ac:dyDescent="0.2">
      <c r="A57" s="28" t="s">
        <v>155</v>
      </c>
      <c r="B57" s="20">
        <v>8.8000000000000007</v>
      </c>
      <c r="C57" s="20">
        <v>11.59</v>
      </c>
      <c r="D57" s="20">
        <v>12.74</v>
      </c>
      <c r="E57" s="20">
        <v>12</v>
      </c>
      <c r="F57" s="20">
        <v>14.85</v>
      </c>
      <c r="G57" s="20">
        <v>14.88</v>
      </c>
      <c r="H57" s="20">
        <v>16.53</v>
      </c>
      <c r="I57" s="20">
        <v>19.23</v>
      </c>
      <c r="J57" s="20">
        <v>21.17</v>
      </c>
      <c r="K57" s="20">
        <v>22.74</v>
      </c>
      <c r="L57" s="20">
        <v>24.43</v>
      </c>
      <c r="M57" s="20">
        <v>23.28</v>
      </c>
      <c r="N57" s="20">
        <v>17.489999999999998</v>
      </c>
      <c r="O57" s="20">
        <v>19.600000000000001</v>
      </c>
      <c r="P57" s="20">
        <v>34.15</v>
      </c>
      <c r="Q57" s="20">
        <v>30.33</v>
      </c>
      <c r="R57" s="20">
        <v>29.71</v>
      </c>
      <c r="S57" s="20">
        <v>31.69</v>
      </c>
      <c r="T57" s="20">
        <v>33.369999999999997</v>
      </c>
    </row>
    <row r="58" spans="1:20" x14ac:dyDescent="0.2">
      <c r="A58" s="28" t="s">
        <v>156</v>
      </c>
      <c r="B58" s="20">
        <v>0</v>
      </c>
      <c r="C58" s="20">
        <v>0</v>
      </c>
      <c r="D58" s="21" t="s">
        <v>101</v>
      </c>
      <c r="E58" s="21" t="s">
        <v>101</v>
      </c>
      <c r="F58" s="21" t="s">
        <v>101</v>
      </c>
      <c r="G58" s="21" t="s">
        <v>101</v>
      </c>
      <c r="H58" s="21" t="s">
        <v>101</v>
      </c>
      <c r="I58" s="21" t="s">
        <v>101</v>
      </c>
      <c r="J58" s="21" t="s">
        <v>101</v>
      </c>
      <c r="K58" s="20">
        <v>0.87</v>
      </c>
      <c r="L58" s="20">
        <v>1.01</v>
      </c>
      <c r="M58" s="20">
        <v>1.04</v>
      </c>
      <c r="N58" s="20">
        <v>0.95</v>
      </c>
      <c r="O58" s="20">
        <v>0.81</v>
      </c>
      <c r="P58" s="20">
        <v>3.31</v>
      </c>
      <c r="Q58" s="20">
        <v>3.14</v>
      </c>
      <c r="R58" s="20">
        <v>3.43</v>
      </c>
      <c r="S58" s="20">
        <v>8.52</v>
      </c>
      <c r="T58" s="20">
        <v>10.53</v>
      </c>
    </row>
    <row r="59" spans="1:20" x14ac:dyDescent="0.2">
      <c r="A59" s="28" t="s">
        <v>157</v>
      </c>
      <c r="B59" s="20">
        <v>0.55000000000000004</v>
      </c>
      <c r="C59" s="20">
        <v>0.77</v>
      </c>
      <c r="D59" s="20">
        <v>0.89</v>
      </c>
      <c r="E59" s="20">
        <v>0.89</v>
      </c>
      <c r="F59" s="20">
        <v>1.24</v>
      </c>
      <c r="G59" s="20">
        <v>1.41</v>
      </c>
      <c r="H59" s="20">
        <v>1.31</v>
      </c>
      <c r="I59" s="20">
        <v>3</v>
      </c>
      <c r="J59" s="20">
        <v>3.7</v>
      </c>
      <c r="K59" s="20">
        <v>3.23</v>
      </c>
      <c r="L59" s="20">
        <v>3.72</v>
      </c>
      <c r="M59" s="20">
        <v>3.87</v>
      </c>
      <c r="N59" s="20">
        <v>4.26</v>
      </c>
      <c r="O59" s="20">
        <v>4.62</v>
      </c>
      <c r="P59" s="20">
        <v>56.14</v>
      </c>
      <c r="Q59" s="20">
        <v>43.51</v>
      </c>
      <c r="R59" s="20">
        <v>67.900000000000006</v>
      </c>
      <c r="S59" s="20">
        <v>74.86</v>
      </c>
      <c r="T59" s="20">
        <v>66.819999999999993</v>
      </c>
    </row>
    <row r="60" spans="1:20" x14ac:dyDescent="0.2">
      <c r="A60" s="29" t="s">
        <v>158</v>
      </c>
      <c r="B60" s="22">
        <v>104.41</v>
      </c>
      <c r="C60" s="22">
        <v>118.66</v>
      </c>
      <c r="D60" s="22">
        <v>147.69</v>
      </c>
      <c r="E60" s="22">
        <v>166.84</v>
      </c>
      <c r="F60" s="22">
        <v>379.71</v>
      </c>
      <c r="G60" s="22">
        <v>456.05</v>
      </c>
      <c r="H60" s="22">
        <v>485.51</v>
      </c>
      <c r="I60" s="22">
        <v>608.33000000000004</v>
      </c>
      <c r="J60" s="22">
        <v>671.55</v>
      </c>
      <c r="K60" s="22">
        <v>752.72</v>
      </c>
      <c r="L60" s="22">
        <v>768.28</v>
      </c>
      <c r="M60" s="22">
        <v>872.3</v>
      </c>
      <c r="N60" s="22">
        <v>482.01</v>
      </c>
      <c r="O60" s="22">
        <v>469.78</v>
      </c>
      <c r="P60" s="22">
        <v>557.03</v>
      </c>
      <c r="Q60" s="22">
        <v>662.18</v>
      </c>
      <c r="R60" s="22">
        <v>654.39</v>
      </c>
      <c r="S60" s="22">
        <v>621.79999999999995</v>
      </c>
      <c r="T60" s="22">
        <v>615.87</v>
      </c>
    </row>
    <row r="61" spans="1:20" x14ac:dyDescent="0.2">
      <c r="A61" s="28" t="s">
        <v>159</v>
      </c>
      <c r="B61" s="20">
        <v>104.41</v>
      </c>
      <c r="C61" s="20">
        <v>118.66</v>
      </c>
      <c r="D61" s="20">
        <v>147.69</v>
      </c>
      <c r="E61" s="20">
        <v>166.84</v>
      </c>
      <c r="F61" s="20">
        <v>259.01</v>
      </c>
      <c r="G61" s="20">
        <v>296.26</v>
      </c>
      <c r="H61" s="20">
        <v>295.69</v>
      </c>
      <c r="I61" s="20">
        <v>343.01</v>
      </c>
      <c r="J61" s="20">
        <v>386.79</v>
      </c>
      <c r="K61" s="20">
        <v>407.39</v>
      </c>
      <c r="L61" s="20">
        <v>375.16</v>
      </c>
      <c r="M61" s="20">
        <v>408.03</v>
      </c>
      <c r="N61" s="20">
        <v>482.01</v>
      </c>
      <c r="O61" s="20">
        <v>469.78</v>
      </c>
      <c r="P61" s="20">
        <v>557.03</v>
      </c>
      <c r="Q61" s="20">
        <v>662.18</v>
      </c>
      <c r="R61" s="20">
        <v>654.39</v>
      </c>
      <c r="S61" s="20">
        <v>621.79999999999995</v>
      </c>
      <c r="T61" s="20">
        <v>615.87</v>
      </c>
    </row>
    <row r="62" spans="1:20" x14ac:dyDescent="0.2">
      <c r="A62" s="29" t="s">
        <v>160</v>
      </c>
      <c r="B62" s="22">
        <v>70.069999999999993</v>
      </c>
      <c r="C62" s="22">
        <v>92.47</v>
      </c>
      <c r="D62" s="22">
        <v>118.57</v>
      </c>
      <c r="E62" s="22">
        <v>127.3</v>
      </c>
      <c r="F62" s="22">
        <v>67.67</v>
      </c>
      <c r="G62" s="22">
        <v>61.81</v>
      </c>
      <c r="H62" s="22">
        <v>84.53</v>
      </c>
      <c r="I62" s="22">
        <v>219.57</v>
      </c>
      <c r="J62" s="22">
        <v>212.32</v>
      </c>
      <c r="K62" s="22">
        <v>227.75</v>
      </c>
      <c r="L62" s="22">
        <v>335.73</v>
      </c>
      <c r="M62" s="22">
        <v>445.02</v>
      </c>
      <c r="N62" s="22">
        <v>580.98</v>
      </c>
      <c r="O62" s="22">
        <v>916.74</v>
      </c>
      <c r="P62" s="22">
        <v>852.36</v>
      </c>
      <c r="Q62" s="22">
        <v>572.35</v>
      </c>
      <c r="R62" s="22">
        <v>884.12</v>
      </c>
      <c r="S62" s="22">
        <v>788.86</v>
      </c>
      <c r="T62" s="22">
        <v>862.61</v>
      </c>
    </row>
    <row r="63" spans="1:20" x14ac:dyDescent="0.2">
      <c r="A63" s="28" t="s">
        <v>161</v>
      </c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</row>
    <row r="64" spans="1:20" x14ac:dyDescent="0.2">
      <c r="A64" s="28" t="s">
        <v>162</v>
      </c>
      <c r="B64" s="20">
        <v>2.52</v>
      </c>
      <c r="C64" s="20">
        <v>3.56</v>
      </c>
      <c r="D64" s="20">
        <v>5.0999999999999996</v>
      </c>
      <c r="E64" s="20">
        <v>0.79</v>
      </c>
      <c r="F64" s="20">
        <v>0.91</v>
      </c>
      <c r="G64" s="20">
        <v>2.73</v>
      </c>
      <c r="H64" s="20">
        <v>3.77</v>
      </c>
      <c r="I64" s="20">
        <v>6.22</v>
      </c>
      <c r="J64" s="20">
        <v>7.61</v>
      </c>
      <c r="K64" s="20">
        <v>6.89</v>
      </c>
      <c r="L64" s="20">
        <v>6.62</v>
      </c>
      <c r="M64" s="20">
        <v>9.07</v>
      </c>
      <c r="N64" s="20">
        <v>7.91</v>
      </c>
      <c r="O64" s="20">
        <v>9.11</v>
      </c>
      <c r="P64" s="20">
        <v>10.38</v>
      </c>
      <c r="Q64" s="20">
        <v>8.8800000000000008</v>
      </c>
      <c r="R64" s="20">
        <v>10.29</v>
      </c>
      <c r="S64" s="20">
        <v>15.27</v>
      </c>
      <c r="T64" s="20">
        <v>17.399999999999999</v>
      </c>
    </row>
    <row r="65" spans="1:20" x14ac:dyDescent="0.2">
      <c r="A65" s="28" t="s">
        <v>163</v>
      </c>
      <c r="B65" s="20">
        <v>10.23</v>
      </c>
      <c r="C65" s="20">
        <v>11.3</v>
      </c>
      <c r="D65" s="20">
        <v>14.46</v>
      </c>
      <c r="E65" s="20">
        <v>19.010000000000002</v>
      </c>
      <c r="F65" s="20">
        <v>32.69</v>
      </c>
      <c r="G65" s="20">
        <v>21.92</v>
      </c>
      <c r="H65" s="20">
        <v>46.68</v>
      </c>
      <c r="I65" s="20">
        <v>58.9</v>
      </c>
      <c r="J65" s="20">
        <v>58.47</v>
      </c>
      <c r="K65" s="20">
        <v>72.86</v>
      </c>
      <c r="L65" s="20">
        <v>102.86</v>
      </c>
      <c r="M65" s="20">
        <v>126.11</v>
      </c>
      <c r="N65" s="20">
        <v>137.19999999999999</v>
      </c>
      <c r="O65" s="20">
        <v>157.31</v>
      </c>
      <c r="P65" s="20">
        <v>298.51</v>
      </c>
      <c r="Q65" s="20">
        <v>332.51</v>
      </c>
      <c r="R65" s="20">
        <v>356.74</v>
      </c>
      <c r="S65" s="20">
        <v>347.7</v>
      </c>
      <c r="T65" s="20">
        <v>351.4</v>
      </c>
    </row>
    <row r="66" spans="1:20" x14ac:dyDescent="0.2">
      <c r="A66" s="28" t="s">
        <v>164</v>
      </c>
      <c r="B66" s="20">
        <v>0.11</v>
      </c>
      <c r="C66" s="20">
        <v>0.08</v>
      </c>
      <c r="D66" s="20">
        <v>0.05</v>
      </c>
      <c r="E66" s="20">
        <v>0.03</v>
      </c>
      <c r="F66" s="20">
        <v>0.09</v>
      </c>
      <c r="G66" s="20">
        <v>0.05</v>
      </c>
      <c r="H66" s="20">
        <v>0.12</v>
      </c>
      <c r="I66" s="20">
        <v>0.12</v>
      </c>
      <c r="J66" s="20">
        <v>0.28000000000000003</v>
      </c>
      <c r="K66" s="20">
        <v>0.33</v>
      </c>
      <c r="L66" s="20">
        <v>0.17</v>
      </c>
      <c r="M66" s="20">
        <v>0.1</v>
      </c>
      <c r="N66" s="20">
        <v>0.05</v>
      </c>
      <c r="O66" s="20">
        <v>0.31</v>
      </c>
      <c r="P66" s="20">
        <v>0.02</v>
      </c>
      <c r="Q66" s="20">
        <v>0</v>
      </c>
      <c r="R66" s="20">
        <v>0.15</v>
      </c>
      <c r="S66" s="20">
        <v>0</v>
      </c>
      <c r="T66" s="20">
        <v>0.05</v>
      </c>
    </row>
    <row r="67" spans="1:20" x14ac:dyDescent="0.2">
      <c r="A67" s="28" t="s">
        <v>165</v>
      </c>
      <c r="B67" s="21" t="s">
        <v>101</v>
      </c>
      <c r="C67" s="21" t="s">
        <v>101</v>
      </c>
      <c r="D67" s="21" t="s">
        <v>101</v>
      </c>
      <c r="E67" s="21" t="s">
        <v>101</v>
      </c>
      <c r="F67" s="21" t="s">
        <v>101</v>
      </c>
      <c r="G67" s="20">
        <v>0.01</v>
      </c>
      <c r="H67" s="21" t="s">
        <v>101</v>
      </c>
      <c r="I67" s="21" t="s">
        <v>101</v>
      </c>
      <c r="J67" s="20">
        <v>0.2</v>
      </c>
      <c r="K67" s="20">
        <v>0.11</v>
      </c>
      <c r="L67" s="21" t="s">
        <v>101</v>
      </c>
      <c r="M67" s="20">
        <v>0.02</v>
      </c>
      <c r="N67" s="20">
        <v>0.02</v>
      </c>
      <c r="O67" s="20">
        <v>0.22</v>
      </c>
      <c r="P67" s="20">
        <v>0.03</v>
      </c>
      <c r="Q67" s="20">
        <v>0</v>
      </c>
      <c r="R67" s="20">
        <v>0</v>
      </c>
      <c r="S67" s="20">
        <v>1.42</v>
      </c>
      <c r="T67" s="20">
        <v>0.93</v>
      </c>
    </row>
    <row r="68" spans="1:20" x14ac:dyDescent="0.2">
      <c r="A68" s="28" t="s">
        <v>166</v>
      </c>
      <c r="B68" s="20">
        <v>0.1</v>
      </c>
      <c r="C68" s="20">
        <v>0.06</v>
      </c>
      <c r="D68" s="20">
        <v>0.55000000000000004</v>
      </c>
      <c r="E68" s="20">
        <v>0</v>
      </c>
      <c r="F68" s="20">
        <v>0.55000000000000004</v>
      </c>
      <c r="G68" s="20">
        <v>0.25</v>
      </c>
      <c r="H68" s="20">
        <v>0.3</v>
      </c>
      <c r="I68" s="20">
        <v>0.13</v>
      </c>
      <c r="J68" s="20">
        <v>3.7</v>
      </c>
      <c r="K68" s="20">
        <v>2.21</v>
      </c>
      <c r="L68" s="20">
        <v>2.4500000000000002</v>
      </c>
      <c r="M68" s="20">
        <v>2.64</v>
      </c>
      <c r="N68" s="20">
        <v>3.99</v>
      </c>
      <c r="O68" s="20">
        <v>2.25</v>
      </c>
      <c r="P68" s="20">
        <v>1.66</v>
      </c>
      <c r="Q68" s="20">
        <v>0.82</v>
      </c>
      <c r="R68" s="20">
        <v>1.33</v>
      </c>
      <c r="S68" s="20">
        <v>1.95</v>
      </c>
      <c r="T68" s="20">
        <v>0.01</v>
      </c>
    </row>
    <row r="69" spans="1:20" x14ac:dyDescent="0.2">
      <c r="A69" s="29" t="s">
        <v>160</v>
      </c>
      <c r="B69" s="22">
        <v>24.18</v>
      </c>
      <c r="C69" s="22">
        <v>18.239999999999998</v>
      </c>
      <c r="D69" s="22">
        <v>44.58</v>
      </c>
      <c r="E69" s="22">
        <v>19.739999999999998</v>
      </c>
      <c r="F69" s="22">
        <v>24</v>
      </c>
      <c r="G69" s="22">
        <v>35.68</v>
      </c>
      <c r="H69" s="22">
        <v>25.97</v>
      </c>
      <c r="I69" s="22">
        <v>36.58</v>
      </c>
      <c r="J69" s="22">
        <v>79.760000000000005</v>
      </c>
      <c r="K69" s="22">
        <v>107.53</v>
      </c>
      <c r="L69" s="22">
        <v>202.36</v>
      </c>
      <c r="M69" s="22">
        <v>149.11000000000001</v>
      </c>
      <c r="N69" s="22">
        <v>131.37</v>
      </c>
      <c r="O69" s="22">
        <v>130.69</v>
      </c>
      <c r="P69" s="22">
        <v>221.72</v>
      </c>
      <c r="Q69" s="22">
        <v>235.19</v>
      </c>
      <c r="R69" s="22">
        <v>243.23</v>
      </c>
      <c r="S69" s="22">
        <v>223.71</v>
      </c>
      <c r="T69" s="22">
        <v>261.93</v>
      </c>
    </row>
    <row r="70" spans="1:20" x14ac:dyDescent="0.2">
      <c r="A70" s="30" t="s">
        <v>167</v>
      </c>
      <c r="B70" s="25">
        <v>11.81</v>
      </c>
      <c r="C70" s="25">
        <v>44.21</v>
      </c>
      <c r="D70" s="25">
        <v>13.73</v>
      </c>
      <c r="E70" s="25">
        <v>72.430000000000007</v>
      </c>
      <c r="F70" s="25">
        <v>14.56</v>
      </c>
      <c r="G70" s="25">
        <v>6.89</v>
      </c>
      <c r="H70" s="25">
        <v>13.87</v>
      </c>
      <c r="I70" s="25">
        <v>124.05</v>
      </c>
      <c r="J70" s="25">
        <v>69.34</v>
      </c>
      <c r="K70" s="25">
        <v>45.25</v>
      </c>
      <c r="L70" s="25">
        <v>29.16</v>
      </c>
      <c r="M70" s="25">
        <v>166.8</v>
      </c>
      <c r="N70" s="25">
        <v>178.44</v>
      </c>
      <c r="O70" s="25">
        <v>496.04</v>
      </c>
      <c r="P70" s="25">
        <v>110.76</v>
      </c>
      <c r="Q70" s="25">
        <v>34.659999999999997</v>
      </c>
      <c r="R70" s="25">
        <v>63.1</v>
      </c>
      <c r="S70" s="25">
        <v>9.9499999999999993</v>
      </c>
      <c r="T70" s="25">
        <v>5.68</v>
      </c>
    </row>
    <row r="71" spans="1:20" x14ac:dyDescent="0.2">
      <c r="A71" s="31" t="s">
        <v>168</v>
      </c>
      <c r="B71" s="26">
        <v>453.4</v>
      </c>
      <c r="C71" s="26">
        <v>539.45000000000005</v>
      </c>
      <c r="D71" s="26">
        <v>639.62</v>
      </c>
      <c r="E71" s="26">
        <v>710.63</v>
      </c>
      <c r="F71" s="26">
        <v>990.24</v>
      </c>
      <c r="G71" s="26">
        <v>1146.01</v>
      </c>
      <c r="H71" s="26">
        <v>1239.32</v>
      </c>
      <c r="I71" s="26">
        <v>1924.87</v>
      </c>
      <c r="J71" s="26">
        <v>2153.39</v>
      </c>
      <c r="K71" s="26">
        <v>2436.11</v>
      </c>
      <c r="L71" s="26">
        <v>2738.3</v>
      </c>
      <c r="M71" s="26">
        <v>3124.59</v>
      </c>
      <c r="N71" s="26">
        <v>3084.23</v>
      </c>
      <c r="O71" s="26">
        <v>3866.82</v>
      </c>
      <c r="P71" s="26">
        <v>5211.45</v>
      </c>
      <c r="Q71" s="26">
        <v>5248.76</v>
      </c>
      <c r="R71" s="26">
        <v>5832.39</v>
      </c>
      <c r="S71" s="26">
        <v>6427.2</v>
      </c>
      <c r="T71" s="26">
        <v>7000.41</v>
      </c>
    </row>
  </sheetData>
  <mergeCells count="4">
    <mergeCell ref="A2:U2"/>
    <mergeCell ref="A3:A4"/>
    <mergeCell ref="B3:T3"/>
    <mergeCell ref="B1: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opLeftCell="A22" workbookViewId="0">
      <selection activeCell="B1" sqref="B1"/>
    </sheetView>
  </sheetViews>
  <sheetFormatPr defaultRowHeight="12.75" x14ac:dyDescent="0.2"/>
  <cols>
    <col min="2" max="2" width="32.83203125" customWidth="1"/>
  </cols>
  <sheetData>
    <row r="1" spans="1:7" ht="16.5" thickBot="1" x14ac:dyDescent="0.25">
      <c r="B1" s="131" t="s">
        <v>471</v>
      </c>
    </row>
    <row r="2" spans="1:7" ht="13.5" x14ac:dyDescent="0.2">
      <c r="A2" s="145" t="s">
        <v>174</v>
      </c>
      <c r="B2" s="134" t="s">
        <v>0</v>
      </c>
      <c r="C2" s="147" t="s">
        <v>175</v>
      </c>
      <c r="D2" s="148"/>
      <c r="E2" s="148"/>
      <c r="F2" s="148"/>
      <c r="G2" s="149"/>
    </row>
    <row r="3" spans="1:7" x14ac:dyDescent="0.2">
      <c r="A3" s="146"/>
      <c r="B3" s="135"/>
      <c r="C3" s="2" t="s">
        <v>169</v>
      </c>
      <c r="D3" s="2" t="s">
        <v>170</v>
      </c>
      <c r="E3" s="2" t="s">
        <v>171</v>
      </c>
      <c r="F3" s="2" t="s">
        <v>172</v>
      </c>
      <c r="G3" s="32" t="s">
        <v>173</v>
      </c>
    </row>
    <row r="4" spans="1:7" x14ac:dyDescent="0.2">
      <c r="A4" s="34">
        <v>1</v>
      </c>
      <c r="B4" s="4" t="s">
        <v>15</v>
      </c>
      <c r="C4" s="33">
        <v>87.61</v>
      </c>
      <c r="D4" s="33">
        <v>164.29</v>
      </c>
      <c r="E4" s="33">
        <v>141.81</v>
      </c>
      <c r="F4" s="33">
        <v>156.41</v>
      </c>
      <c r="G4" s="5">
        <v>240.89</v>
      </c>
    </row>
    <row r="5" spans="1:7" x14ac:dyDescent="0.2">
      <c r="A5" s="12"/>
      <c r="B5" s="6" t="s">
        <v>176</v>
      </c>
      <c r="C5" s="12"/>
      <c r="D5" s="12"/>
      <c r="E5" s="7">
        <v>3.49</v>
      </c>
      <c r="F5" s="7">
        <v>5.18</v>
      </c>
      <c r="G5" s="7">
        <v>5.41</v>
      </c>
    </row>
    <row r="6" spans="1:7" x14ac:dyDescent="0.2">
      <c r="A6" s="12"/>
      <c r="B6" s="6" t="s">
        <v>177</v>
      </c>
      <c r="C6" s="12"/>
      <c r="D6" s="12"/>
      <c r="E6" s="7">
        <v>0.87</v>
      </c>
      <c r="F6" s="7">
        <v>1.32</v>
      </c>
      <c r="G6" s="7">
        <v>1.77</v>
      </c>
    </row>
    <row r="7" spans="1:7" x14ac:dyDescent="0.2">
      <c r="A7" s="12"/>
      <c r="B7" s="6" t="s">
        <v>16</v>
      </c>
      <c r="C7" s="7">
        <v>25.03</v>
      </c>
      <c r="D7" s="7">
        <v>34.49</v>
      </c>
      <c r="E7" s="7">
        <v>63.06</v>
      </c>
      <c r="F7" s="7">
        <v>70.739999999999995</v>
      </c>
      <c r="G7" s="7">
        <v>69.150000000000006</v>
      </c>
    </row>
    <row r="8" spans="1:7" x14ac:dyDescent="0.2">
      <c r="A8" s="12"/>
      <c r="B8" s="6" t="s">
        <v>17</v>
      </c>
      <c r="C8" s="7">
        <v>9.5399999999999991</v>
      </c>
      <c r="D8" s="7">
        <v>10.42</v>
      </c>
      <c r="E8" s="7">
        <v>12.77</v>
      </c>
      <c r="F8" s="7">
        <v>15.78</v>
      </c>
      <c r="G8" s="7">
        <v>18.149999999999999</v>
      </c>
    </row>
    <row r="9" spans="1:7" ht="19.5" x14ac:dyDescent="0.2">
      <c r="A9" s="12"/>
      <c r="B9" s="6" t="s">
        <v>178</v>
      </c>
      <c r="C9" s="7">
        <v>5.03</v>
      </c>
      <c r="D9" s="7">
        <v>6.22</v>
      </c>
      <c r="E9" s="7">
        <v>7.16</v>
      </c>
      <c r="F9" s="7">
        <v>7.99</v>
      </c>
      <c r="G9" s="7">
        <v>8.6999999999999993</v>
      </c>
    </row>
    <row r="10" spans="1:7" x14ac:dyDescent="0.2">
      <c r="A10" s="12"/>
      <c r="B10" s="6" t="s">
        <v>19</v>
      </c>
      <c r="C10" s="7">
        <v>7.94</v>
      </c>
      <c r="D10" s="7">
        <v>9.36</v>
      </c>
      <c r="E10" s="7">
        <v>11.94</v>
      </c>
      <c r="F10" s="7">
        <v>14.36</v>
      </c>
      <c r="G10" s="7">
        <v>15.17</v>
      </c>
    </row>
    <row r="11" spans="1:7" x14ac:dyDescent="0.2">
      <c r="A11" s="12"/>
      <c r="B11" s="6" t="s">
        <v>20</v>
      </c>
      <c r="C11" s="7">
        <v>5.42</v>
      </c>
      <c r="D11" s="7">
        <v>8.48</v>
      </c>
      <c r="E11" s="7">
        <v>12.72</v>
      </c>
      <c r="F11" s="7">
        <v>17.18</v>
      </c>
      <c r="G11" s="7">
        <v>21.21</v>
      </c>
    </row>
    <row r="12" spans="1:7" x14ac:dyDescent="0.2">
      <c r="A12" s="12"/>
      <c r="B12" s="6" t="s">
        <v>21</v>
      </c>
      <c r="C12" s="7">
        <v>31.45</v>
      </c>
      <c r="D12" s="7">
        <v>88.72</v>
      </c>
      <c r="E12" s="7">
        <v>22.12</v>
      </c>
      <c r="F12" s="7">
        <v>15.11</v>
      </c>
      <c r="G12" s="7">
        <v>92.2</v>
      </c>
    </row>
    <row r="13" spans="1:7" x14ac:dyDescent="0.2">
      <c r="A13" s="12"/>
      <c r="B13" s="6" t="s">
        <v>22</v>
      </c>
      <c r="C13" s="7">
        <v>2.73</v>
      </c>
      <c r="D13" s="7">
        <v>3.22</v>
      </c>
      <c r="E13" s="7">
        <v>2.83</v>
      </c>
      <c r="F13" s="7">
        <v>2.84</v>
      </c>
      <c r="G13" s="7">
        <v>3.2</v>
      </c>
    </row>
    <row r="14" spans="1:7" x14ac:dyDescent="0.2">
      <c r="A14" s="12"/>
      <c r="B14" s="6" t="s">
        <v>23</v>
      </c>
      <c r="C14" s="7">
        <v>0.47</v>
      </c>
      <c r="D14" s="7">
        <v>0.62</v>
      </c>
      <c r="E14" s="7">
        <v>0.73</v>
      </c>
      <c r="F14" s="7">
        <v>0.84</v>
      </c>
      <c r="G14" s="7">
        <v>0.83</v>
      </c>
    </row>
    <row r="15" spans="1:7" x14ac:dyDescent="0.2">
      <c r="A15" s="12"/>
      <c r="B15" s="6" t="s">
        <v>179</v>
      </c>
      <c r="C15" s="7">
        <v>0</v>
      </c>
      <c r="D15" s="7">
        <v>2.75</v>
      </c>
      <c r="E15" s="7">
        <v>4.1100000000000003</v>
      </c>
      <c r="F15" s="7">
        <v>5.07</v>
      </c>
      <c r="G15" s="7">
        <v>5.0999999999999996</v>
      </c>
    </row>
    <row r="16" spans="1:7" x14ac:dyDescent="0.2">
      <c r="A16" s="35">
        <v>2</v>
      </c>
      <c r="B16" s="8" t="s">
        <v>24</v>
      </c>
      <c r="C16" s="7">
        <v>1107.9000000000001</v>
      </c>
      <c r="D16" s="7">
        <v>1394.17</v>
      </c>
      <c r="E16" s="7">
        <v>1686.03</v>
      </c>
      <c r="F16" s="7">
        <v>1957.46</v>
      </c>
      <c r="G16" s="9">
        <v>2220.9</v>
      </c>
    </row>
    <row r="17" spans="1:7" x14ac:dyDescent="0.2">
      <c r="A17" s="12"/>
      <c r="B17" s="6" t="s">
        <v>25</v>
      </c>
      <c r="C17" s="7">
        <v>9</v>
      </c>
      <c r="D17" s="7">
        <v>19.29</v>
      </c>
      <c r="E17" s="7">
        <v>11.71</v>
      </c>
      <c r="F17" s="7">
        <v>9.9600000000000009</v>
      </c>
      <c r="G17" s="7">
        <v>11.63</v>
      </c>
    </row>
    <row r="18" spans="1:7" x14ac:dyDescent="0.2">
      <c r="A18" s="12"/>
      <c r="B18" s="6" t="s">
        <v>26</v>
      </c>
      <c r="C18" s="7">
        <v>158.09</v>
      </c>
      <c r="D18" s="7">
        <v>116.7</v>
      </c>
      <c r="E18" s="7">
        <v>161.41999999999999</v>
      </c>
      <c r="F18" s="7">
        <v>137.85</v>
      </c>
      <c r="G18" s="7">
        <v>203.92</v>
      </c>
    </row>
    <row r="19" spans="1:7" x14ac:dyDescent="0.2">
      <c r="A19" s="12"/>
      <c r="B19" s="6" t="s">
        <v>27</v>
      </c>
      <c r="C19" s="7">
        <v>33.28</v>
      </c>
      <c r="D19" s="7">
        <v>36.74</v>
      </c>
      <c r="E19" s="7">
        <v>35.83</v>
      </c>
      <c r="F19" s="7">
        <v>37.82</v>
      </c>
      <c r="G19" s="7">
        <v>44.21</v>
      </c>
    </row>
    <row r="20" spans="1:7" x14ac:dyDescent="0.2">
      <c r="A20" s="12"/>
      <c r="B20" s="6" t="s">
        <v>28</v>
      </c>
      <c r="C20" s="7">
        <v>843.32</v>
      </c>
      <c r="D20" s="7">
        <v>1145.7</v>
      </c>
      <c r="E20" s="7">
        <v>1367.03</v>
      </c>
      <c r="F20" s="7">
        <v>1664.42</v>
      </c>
      <c r="G20" s="7">
        <v>1831.85</v>
      </c>
    </row>
    <row r="21" spans="1:7" x14ac:dyDescent="0.2">
      <c r="A21" s="12"/>
      <c r="B21" s="6" t="s">
        <v>29</v>
      </c>
      <c r="C21" s="7">
        <v>21.56</v>
      </c>
      <c r="D21" s="7">
        <v>28.57</v>
      </c>
      <c r="E21" s="7">
        <v>43.48</v>
      </c>
      <c r="F21" s="7">
        <v>40.4</v>
      </c>
      <c r="G21" s="7">
        <v>49.87</v>
      </c>
    </row>
    <row r="22" spans="1:7" x14ac:dyDescent="0.2">
      <c r="A22" s="12"/>
      <c r="B22" s="6" t="s">
        <v>31</v>
      </c>
      <c r="C22" s="7">
        <v>4.01</v>
      </c>
      <c r="D22" s="7">
        <v>3.61</v>
      </c>
      <c r="E22" s="7">
        <v>3.63</v>
      </c>
      <c r="F22" s="7">
        <v>6.7</v>
      </c>
      <c r="G22" s="7">
        <v>8.3000000000000007</v>
      </c>
    </row>
    <row r="23" spans="1:7" x14ac:dyDescent="0.2">
      <c r="A23" s="12"/>
      <c r="B23" s="6" t="s">
        <v>30</v>
      </c>
      <c r="C23" s="7">
        <v>38.64</v>
      </c>
      <c r="D23" s="7">
        <v>43.56</v>
      </c>
      <c r="E23" s="7">
        <v>62.92</v>
      </c>
      <c r="F23" s="7">
        <v>60.31</v>
      </c>
      <c r="G23" s="7">
        <v>71.12</v>
      </c>
    </row>
    <row r="24" spans="1:7" x14ac:dyDescent="0.2">
      <c r="A24" s="35">
        <v>3</v>
      </c>
      <c r="B24" s="8" t="s">
        <v>32</v>
      </c>
      <c r="C24" s="7">
        <v>100.12</v>
      </c>
      <c r="D24" s="7">
        <v>91.66</v>
      </c>
      <c r="E24" s="7">
        <v>121.21</v>
      </c>
      <c r="F24" s="7">
        <v>146.87</v>
      </c>
      <c r="G24" s="9">
        <v>187.52</v>
      </c>
    </row>
    <row r="25" spans="1:7" x14ac:dyDescent="0.2">
      <c r="A25" s="12"/>
      <c r="B25" s="6" t="s">
        <v>33</v>
      </c>
      <c r="C25" s="7">
        <v>26.81</v>
      </c>
      <c r="D25" s="7">
        <v>30.97</v>
      </c>
      <c r="E25" s="7">
        <v>37.22</v>
      </c>
      <c r="F25" s="7">
        <v>44.97</v>
      </c>
      <c r="G25" s="7">
        <v>49.27</v>
      </c>
    </row>
    <row r="26" spans="1:7" x14ac:dyDescent="0.2">
      <c r="A26" s="12"/>
      <c r="B26" s="6" t="s">
        <v>34</v>
      </c>
      <c r="C26" s="7">
        <v>18.649999999999999</v>
      </c>
      <c r="D26" s="7">
        <v>25.04</v>
      </c>
      <c r="E26" s="7">
        <v>34.270000000000003</v>
      </c>
      <c r="F26" s="7">
        <v>48.62</v>
      </c>
      <c r="G26" s="7">
        <v>50.28</v>
      </c>
    </row>
    <row r="27" spans="1:7" x14ac:dyDescent="0.2">
      <c r="A27" s="12"/>
      <c r="B27" s="6" t="s">
        <v>180</v>
      </c>
      <c r="C27" s="7">
        <v>50.21</v>
      </c>
      <c r="D27" s="7">
        <v>30.49</v>
      </c>
      <c r="E27" s="7">
        <v>43.77</v>
      </c>
      <c r="F27" s="7">
        <v>46.35</v>
      </c>
      <c r="G27" s="7">
        <v>79.290000000000006</v>
      </c>
    </row>
    <row r="28" spans="1:7" x14ac:dyDescent="0.2">
      <c r="A28" s="12"/>
      <c r="B28" s="6" t="s">
        <v>37</v>
      </c>
      <c r="C28" s="7">
        <v>0.72</v>
      </c>
      <c r="D28" s="7">
        <v>0.87</v>
      </c>
      <c r="E28" s="7">
        <v>0.93</v>
      </c>
      <c r="F28" s="7">
        <v>1.05</v>
      </c>
      <c r="G28" s="7">
        <v>1.1599999999999999</v>
      </c>
    </row>
    <row r="29" spans="1:7" x14ac:dyDescent="0.2">
      <c r="A29" s="12"/>
      <c r="B29" s="6" t="s">
        <v>181</v>
      </c>
      <c r="C29" s="7">
        <v>2.77</v>
      </c>
      <c r="D29" s="7">
        <v>3.22</v>
      </c>
      <c r="E29" s="7">
        <v>3.67</v>
      </c>
      <c r="F29" s="7">
        <v>4.16</v>
      </c>
      <c r="G29" s="7">
        <v>5.81</v>
      </c>
    </row>
    <row r="30" spans="1:7" x14ac:dyDescent="0.2">
      <c r="A30" s="12"/>
      <c r="B30" s="6" t="s">
        <v>182</v>
      </c>
      <c r="C30" s="7">
        <v>0.96</v>
      </c>
      <c r="D30" s="7">
        <v>1.07</v>
      </c>
      <c r="E30" s="7">
        <v>1.36</v>
      </c>
      <c r="F30" s="7">
        <v>1.72</v>
      </c>
      <c r="G30" s="7">
        <v>1.71</v>
      </c>
    </row>
    <row r="31" spans="1:7" x14ac:dyDescent="0.2">
      <c r="A31" s="35">
        <v>4</v>
      </c>
      <c r="B31" s="8" t="s">
        <v>38</v>
      </c>
      <c r="C31" s="7">
        <v>66.33</v>
      </c>
      <c r="D31" s="7">
        <v>36.17</v>
      </c>
      <c r="E31" s="7">
        <v>38.020000000000003</v>
      </c>
      <c r="F31" s="7">
        <v>50.27</v>
      </c>
      <c r="G31" s="9">
        <v>137.97</v>
      </c>
    </row>
    <row r="32" spans="1:7" x14ac:dyDescent="0.2">
      <c r="A32" s="12"/>
      <c r="B32" s="6" t="s">
        <v>39</v>
      </c>
      <c r="C32" s="7">
        <v>2.42</v>
      </c>
      <c r="D32" s="7">
        <v>1.98</v>
      </c>
      <c r="E32" s="7">
        <v>1.53</v>
      </c>
      <c r="F32" s="7">
        <v>2.13</v>
      </c>
      <c r="G32" s="7">
        <v>1.97</v>
      </c>
    </row>
    <row r="33" spans="1:7" x14ac:dyDescent="0.2">
      <c r="A33" s="12"/>
      <c r="B33" s="6" t="s">
        <v>40</v>
      </c>
      <c r="C33" s="7">
        <v>8.2200000000000006</v>
      </c>
      <c r="D33" s="7">
        <v>10.78</v>
      </c>
      <c r="E33" s="7">
        <v>12.9</v>
      </c>
      <c r="F33" s="7">
        <v>21.19</v>
      </c>
      <c r="G33" s="7">
        <v>104.93</v>
      </c>
    </row>
    <row r="34" spans="1:7" x14ac:dyDescent="0.2">
      <c r="A34" s="12"/>
      <c r="B34" s="6" t="s">
        <v>41</v>
      </c>
      <c r="C34" s="7">
        <v>55.69</v>
      </c>
      <c r="D34" s="7">
        <v>23.42</v>
      </c>
      <c r="E34" s="7">
        <v>23.58</v>
      </c>
      <c r="F34" s="7">
        <v>26.95</v>
      </c>
      <c r="G34" s="7">
        <v>31.07</v>
      </c>
    </row>
    <row r="35" spans="1:7" x14ac:dyDescent="0.2">
      <c r="A35" s="35">
        <v>5</v>
      </c>
      <c r="B35" s="8" t="s">
        <v>43</v>
      </c>
      <c r="C35" s="7">
        <v>58.01</v>
      </c>
      <c r="D35" s="7">
        <v>67.319999999999993</v>
      </c>
      <c r="E35" s="7">
        <v>81.150000000000006</v>
      </c>
      <c r="F35" s="7">
        <v>105.13</v>
      </c>
      <c r="G35" s="9">
        <v>112.55</v>
      </c>
    </row>
    <row r="36" spans="1:7" x14ac:dyDescent="0.2">
      <c r="A36" s="12"/>
      <c r="B36" s="6" t="s">
        <v>44</v>
      </c>
      <c r="C36" s="7">
        <v>58.01</v>
      </c>
      <c r="D36" s="7">
        <v>67.319999999999993</v>
      </c>
      <c r="E36" s="7">
        <v>81.150000000000006</v>
      </c>
      <c r="F36" s="7">
        <v>105.13</v>
      </c>
      <c r="G36" s="7">
        <v>112.55</v>
      </c>
    </row>
    <row r="37" spans="1:7" x14ac:dyDescent="0.2">
      <c r="A37" s="35">
        <v>6</v>
      </c>
      <c r="B37" s="8" t="s">
        <v>46</v>
      </c>
      <c r="C37" s="7">
        <v>84.68</v>
      </c>
      <c r="D37" s="7">
        <v>102.06</v>
      </c>
      <c r="E37" s="7">
        <v>115.02</v>
      </c>
      <c r="F37" s="7">
        <v>137.91999999999999</v>
      </c>
      <c r="G37" s="9">
        <v>33.770000000000003</v>
      </c>
    </row>
    <row r="38" spans="1:7" x14ac:dyDescent="0.2">
      <c r="A38" s="12"/>
      <c r="B38" s="6" t="s">
        <v>47</v>
      </c>
      <c r="C38" s="7">
        <v>54.93</v>
      </c>
      <c r="D38" s="7">
        <v>71.790000000000006</v>
      </c>
      <c r="E38" s="7">
        <v>83.13</v>
      </c>
      <c r="F38" s="7">
        <v>99.99</v>
      </c>
      <c r="G38" s="7">
        <v>141.32</v>
      </c>
    </row>
    <row r="39" spans="1:7" x14ac:dyDescent="0.2">
      <c r="A39" s="36"/>
      <c r="B39" s="10" t="s">
        <v>30</v>
      </c>
      <c r="C39" s="11">
        <v>29.75</v>
      </c>
      <c r="D39" s="11">
        <v>30.27</v>
      </c>
      <c r="E39" s="11">
        <v>31.89</v>
      </c>
      <c r="F39" s="11">
        <v>37.93</v>
      </c>
      <c r="G39" s="11">
        <v>39.57</v>
      </c>
    </row>
    <row r="40" spans="1:7" x14ac:dyDescent="0.2">
      <c r="A40" s="34">
        <v>7</v>
      </c>
      <c r="B40" s="4" t="s">
        <v>48</v>
      </c>
      <c r="C40" s="33">
        <v>1012.89</v>
      </c>
      <c r="D40" s="33">
        <v>1056.49</v>
      </c>
      <c r="E40" s="33">
        <v>1374.84</v>
      </c>
      <c r="F40" s="33">
        <v>1657.6</v>
      </c>
      <c r="G40" s="37">
        <v>1741.03</v>
      </c>
    </row>
    <row r="41" spans="1:7" x14ac:dyDescent="0.2">
      <c r="A41" s="12"/>
      <c r="B41" s="6" t="s">
        <v>49</v>
      </c>
      <c r="C41" s="7">
        <v>1009.94</v>
      </c>
      <c r="D41" s="7">
        <v>1053.01</v>
      </c>
      <c r="E41" s="7">
        <v>1371.34</v>
      </c>
      <c r="F41" s="7">
        <v>1653.95</v>
      </c>
      <c r="G41" s="38">
        <v>1736.9</v>
      </c>
    </row>
    <row r="42" spans="1:7" x14ac:dyDescent="0.2">
      <c r="A42" s="12"/>
      <c r="B42" s="6" t="s">
        <v>30</v>
      </c>
      <c r="C42" s="7">
        <v>2.95</v>
      </c>
      <c r="D42" s="7">
        <v>3.49</v>
      </c>
      <c r="E42" s="7">
        <v>3.51</v>
      </c>
      <c r="F42" s="7">
        <v>3.65</v>
      </c>
      <c r="G42" s="7">
        <v>4.12</v>
      </c>
    </row>
    <row r="43" spans="1:7" x14ac:dyDescent="0.2">
      <c r="A43" s="35">
        <v>8</v>
      </c>
      <c r="B43" s="8" t="s">
        <v>51</v>
      </c>
      <c r="C43" s="7">
        <v>2949.76</v>
      </c>
      <c r="D43" s="7">
        <v>3507.32</v>
      </c>
      <c r="E43" s="7">
        <v>4743.79</v>
      </c>
      <c r="F43" s="7">
        <v>6239.47</v>
      </c>
      <c r="G43" s="39">
        <v>7054.17</v>
      </c>
    </row>
    <row r="44" spans="1:7" x14ac:dyDescent="0.2">
      <c r="A44" s="12"/>
      <c r="B44" s="6" t="s">
        <v>52</v>
      </c>
      <c r="C44" s="7">
        <v>1997.6</v>
      </c>
      <c r="D44" s="7">
        <v>2409.7399999999998</v>
      </c>
      <c r="E44" s="7">
        <v>3214.18</v>
      </c>
      <c r="F44" s="7">
        <v>4249</v>
      </c>
      <c r="G44" s="38">
        <v>4894.53</v>
      </c>
    </row>
    <row r="45" spans="1:7" x14ac:dyDescent="0.2">
      <c r="A45" s="12"/>
      <c r="B45" s="6" t="s">
        <v>53</v>
      </c>
      <c r="C45" s="7">
        <v>621.85</v>
      </c>
      <c r="D45" s="7">
        <v>743.59</v>
      </c>
      <c r="E45" s="7">
        <v>1049.0999999999999</v>
      </c>
      <c r="F45" s="7">
        <v>1357.83</v>
      </c>
      <c r="G45" s="38">
        <v>1438.71</v>
      </c>
    </row>
    <row r="46" spans="1:7" x14ac:dyDescent="0.2">
      <c r="A46" s="12"/>
      <c r="B46" s="6" t="s">
        <v>54</v>
      </c>
      <c r="C46" s="7">
        <v>46.3</v>
      </c>
      <c r="D46" s="7">
        <v>44.49</v>
      </c>
      <c r="E46" s="7">
        <v>50.79</v>
      </c>
      <c r="F46" s="7">
        <v>62.5</v>
      </c>
      <c r="G46" s="7">
        <v>68.760000000000005</v>
      </c>
    </row>
    <row r="47" spans="1:7" x14ac:dyDescent="0.2">
      <c r="A47" s="12"/>
      <c r="B47" s="6" t="s">
        <v>55</v>
      </c>
      <c r="C47" s="7">
        <v>190.48</v>
      </c>
      <c r="D47" s="7">
        <v>213.74</v>
      </c>
      <c r="E47" s="7">
        <v>317.14999999999998</v>
      </c>
      <c r="F47" s="7">
        <v>427.17</v>
      </c>
      <c r="G47" s="7">
        <v>493.66</v>
      </c>
    </row>
    <row r="48" spans="1:7" x14ac:dyDescent="0.2">
      <c r="A48" s="12"/>
      <c r="B48" s="6" t="s">
        <v>56</v>
      </c>
      <c r="C48" s="7">
        <v>93.53</v>
      </c>
      <c r="D48" s="7">
        <v>95.76</v>
      </c>
      <c r="E48" s="7">
        <v>112.57</v>
      </c>
      <c r="F48" s="7">
        <v>142.97</v>
      </c>
      <c r="G48" s="7">
        <v>158.52000000000001</v>
      </c>
    </row>
    <row r="49" spans="1:7" x14ac:dyDescent="0.2">
      <c r="A49" s="35">
        <v>9</v>
      </c>
      <c r="B49" s="8" t="s">
        <v>57</v>
      </c>
      <c r="C49" s="7">
        <v>838.48</v>
      </c>
      <c r="D49" s="7">
        <v>920.04</v>
      </c>
      <c r="E49" s="7">
        <v>1205.26</v>
      </c>
      <c r="F49" s="7">
        <v>1492.73</v>
      </c>
      <c r="G49" s="39">
        <v>1778.92</v>
      </c>
    </row>
    <row r="50" spans="1:7" x14ac:dyDescent="0.2">
      <c r="A50" s="12"/>
      <c r="B50" s="6" t="s">
        <v>58</v>
      </c>
      <c r="C50" s="7">
        <v>276.62</v>
      </c>
      <c r="D50" s="7">
        <v>305.79000000000002</v>
      </c>
      <c r="E50" s="7">
        <v>440.1</v>
      </c>
      <c r="F50" s="7">
        <v>595.03</v>
      </c>
      <c r="G50" s="7">
        <v>806.69</v>
      </c>
    </row>
    <row r="51" spans="1:7" x14ac:dyDescent="0.2">
      <c r="A51" s="12"/>
      <c r="B51" s="6" t="s">
        <v>59</v>
      </c>
      <c r="C51" s="7">
        <v>45.13</v>
      </c>
      <c r="D51" s="7">
        <v>48.4</v>
      </c>
      <c r="E51" s="7">
        <v>59.37</v>
      </c>
      <c r="F51" s="7">
        <v>67.75</v>
      </c>
      <c r="G51" s="7">
        <v>71.23</v>
      </c>
    </row>
    <row r="52" spans="1:7" x14ac:dyDescent="0.2">
      <c r="A52" s="12"/>
      <c r="B52" s="6" t="s">
        <v>60</v>
      </c>
      <c r="C52" s="7">
        <v>7.7</v>
      </c>
      <c r="D52" s="7">
        <v>8.56</v>
      </c>
      <c r="E52" s="7">
        <v>16.13</v>
      </c>
      <c r="F52" s="7">
        <v>21.73</v>
      </c>
      <c r="G52" s="7">
        <v>23.77</v>
      </c>
    </row>
    <row r="53" spans="1:7" x14ac:dyDescent="0.2">
      <c r="A53" s="12"/>
      <c r="B53" s="6" t="s">
        <v>61</v>
      </c>
      <c r="C53" s="7">
        <v>31.73</v>
      </c>
      <c r="D53" s="7">
        <v>35.840000000000003</v>
      </c>
      <c r="E53" s="7">
        <v>43.33</v>
      </c>
      <c r="F53" s="7">
        <v>46.96</v>
      </c>
      <c r="G53" s="7">
        <v>48.6</v>
      </c>
    </row>
    <row r="54" spans="1:7" x14ac:dyDescent="0.2">
      <c r="A54" s="12"/>
      <c r="B54" s="6" t="s">
        <v>62</v>
      </c>
      <c r="C54" s="7">
        <v>171.26</v>
      </c>
      <c r="D54" s="7">
        <v>190.95</v>
      </c>
      <c r="E54" s="7">
        <v>244.14</v>
      </c>
      <c r="F54" s="7">
        <v>275.38</v>
      </c>
      <c r="G54" s="7">
        <v>324.66000000000003</v>
      </c>
    </row>
    <row r="55" spans="1:7" x14ac:dyDescent="0.2">
      <c r="A55" s="12"/>
      <c r="B55" s="6" t="s">
        <v>183</v>
      </c>
      <c r="C55" s="7">
        <v>49.94</v>
      </c>
      <c r="D55" s="7">
        <v>55.77</v>
      </c>
      <c r="E55" s="7">
        <v>69.16</v>
      </c>
      <c r="F55" s="7">
        <v>92.28</v>
      </c>
      <c r="G55" s="7">
        <v>72.84</v>
      </c>
    </row>
    <row r="56" spans="1:7" x14ac:dyDescent="0.2">
      <c r="A56" s="12"/>
      <c r="B56" s="6" t="s">
        <v>64</v>
      </c>
      <c r="C56" s="7">
        <v>118.93</v>
      </c>
      <c r="D56" s="7">
        <v>134.18</v>
      </c>
      <c r="E56" s="7">
        <v>177.53</v>
      </c>
      <c r="F56" s="7">
        <v>209.34</v>
      </c>
      <c r="G56" s="7">
        <v>214.16</v>
      </c>
    </row>
    <row r="57" spans="1:7" x14ac:dyDescent="0.2">
      <c r="A57" s="12"/>
      <c r="B57" s="6" t="s">
        <v>65</v>
      </c>
      <c r="C57" s="7">
        <v>33.380000000000003</v>
      </c>
      <c r="D57" s="7">
        <v>39.85</v>
      </c>
      <c r="E57" s="7">
        <v>48.96</v>
      </c>
      <c r="F57" s="7">
        <v>59.27</v>
      </c>
      <c r="G57" s="7">
        <v>64.89</v>
      </c>
    </row>
    <row r="58" spans="1:7" x14ac:dyDescent="0.2">
      <c r="A58" s="12"/>
      <c r="B58" s="6" t="s">
        <v>66</v>
      </c>
      <c r="C58" s="7">
        <v>10.28</v>
      </c>
      <c r="D58" s="7">
        <v>10.130000000000001</v>
      </c>
      <c r="E58" s="7">
        <v>11.82</v>
      </c>
      <c r="F58" s="7">
        <v>10.67</v>
      </c>
      <c r="G58" s="7">
        <v>11.53</v>
      </c>
    </row>
    <row r="59" spans="1:7" x14ac:dyDescent="0.2">
      <c r="A59" s="12"/>
      <c r="B59" s="6" t="s">
        <v>67</v>
      </c>
      <c r="C59" s="7">
        <v>93.51</v>
      </c>
      <c r="D59" s="7">
        <v>90.56</v>
      </c>
      <c r="E59" s="7">
        <v>94.72</v>
      </c>
      <c r="F59" s="7">
        <v>114.32</v>
      </c>
      <c r="G59" s="7">
        <v>140.55000000000001</v>
      </c>
    </row>
    <row r="60" spans="1:7" x14ac:dyDescent="0.2">
      <c r="A60" s="35">
        <v>10</v>
      </c>
      <c r="B60" s="8" t="s">
        <v>70</v>
      </c>
      <c r="C60" s="7">
        <v>616.4</v>
      </c>
      <c r="D60" s="7">
        <v>637.37</v>
      </c>
      <c r="E60" s="7">
        <v>815.42</v>
      </c>
      <c r="F60" s="7">
        <v>998.13</v>
      </c>
      <c r="G60" s="39">
        <v>1273.71</v>
      </c>
    </row>
    <row r="61" spans="1:7" x14ac:dyDescent="0.2">
      <c r="A61" s="12"/>
      <c r="B61" s="6" t="s">
        <v>71</v>
      </c>
      <c r="C61" s="7">
        <v>616.4</v>
      </c>
      <c r="D61" s="7">
        <v>637.37</v>
      </c>
      <c r="E61" s="7">
        <v>815.42</v>
      </c>
      <c r="F61" s="7">
        <v>998.13</v>
      </c>
      <c r="G61" s="38">
        <v>1273.71</v>
      </c>
    </row>
    <row r="62" spans="1:7" x14ac:dyDescent="0.2">
      <c r="A62" s="35">
        <v>11</v>
      </c>
      <c r="B62" s="8" t="s">
        <v>73</v>
      </c>
      <c r="C62" s="7">
        <v>790.05</v>
      </c>
      <c r="D62" s="7">
        <v>1167.8</v>
      </c>
      <c r="E62" s="7">
        <v>2451.3200000000002</v>
      </c>
      <c r="F62" s="7">
        <v>2159.92</v>
      </c>
      <c r="G62" s="39">
        <v>2100.98</v>
      </c>
    </row>
    <row r="63" spans="1:7" ht="19.5" x14ac:dyDescent="0.2">
      <c r="A63" s="12"/>
      <c r="B63" s="6" t="s">
        <v>184</v>
      </c>
      <c r="C63" s="7">
        <v>5.56</v>
      </c>
      <c r="D63" s="7">
        <v>5.72</v>
      </c>
      <c r="E63" s="7">
        <v>9.82</v>
      </c>
      <c r="F63" s="7">
        <v>10.61</v>
      </c>
      <c r="G63" s="7">
        <v>5.53</v>
      </c>
    </row>
    <row r="64" spans="1:7" x14ac:dyDescent="0.2">
      <c r="A64" s="12"/>
      <c r="B64" s="6" t="s">
        <v>76</v>
      </c>
      <c r="C64" s="7">
        <v>407.5</v>
      </c>
      <c r="D64" s="7">
        <v>630.24</v>
      </c>
      <c r="E64" s="7">
        <v>1493.12</v>
      </c>
      <c r="F64" s="7">
        <v>1000.25</v>
      </c>
      <c r="G64" s="7">
        <v>836.25</v>
      </c>
    </row>
    <row r="65" spans="1:8" x14ac:dyDescent="0.2">
      <c r="A65" s="12"/>
      <c r="B65" s="6" t="s">
        <v>77</v>
      </c>
      <c r="C65" s="7">
        <v>0</v>
      </c>
      <c r="D65" s="7">
        <v>0.25</v>
      </c>
      <c r="E65" s="7">
        <v>0.78</v>
      </c>
      <c r="F65" s="7">
        <v>1.47</v>
      </c>
      <c r="G65" s="7">
        <v>0.56999999999999995</v>
      </c>
    </row>
    <row r="66" spans="1:8" x14ac:dyDescent="0.2">
      <c r="A66" s="12"/>
      <c r="B66" s="6" t="s">
        <v>78</v>
      </c>
      <c r="C66" s="7">
        <v>7.17</v>
      </c>
      <c r="D66" s="7">
        <v>13.19</v>
      </c>
      <c r="E66" s="7">
        <v>12.75</v>
      </c>
      <c r="F66" s="7">
        <v>19.23</v>
      </c>
      <c r="G66" s="7">
        <v>15.44</v>
      </c>
    </row>
    <row r="67" spans="1:8" x14ac:dyDescent="0.2">
      <c r="A67" s="12"/>
      <c r="B67" s="6" t="s">
        <v>79</v>
      </c>
      <c r="C67" s="7">
        <v>0</v>
      </c>
      <c r="D67" s="7">
        <v>0</v>
      </c>
      <c r="E67" s="7">
        <v>0</v>
      </c>
      <c r="F67" s="7">
        <v>0</v>
      </c>
      <c r="G67" s="7">
        <v>0</v>
      </c>
    </row>
    <row r="68" spans="1:8" x14ac:dyDescent="0.2">
      <c r="A68" s="12"/>
      <c r="B68" s="6" t="s">
        <v>30</v>
      </c>
      <c r="C68" s="13">
        <v>351.26</v>
      </c>
      <c r="D68" s="7">
        <v>513.01</v>
      </c>
      <c r="E68" s="7">
        <v>933.2</v>
      </c>
      <c r="F68" s="7">
        <v>1125.8699999999999</v>
      </c>
      <c r="G68" s="38">
        <v>1242.19</v>
      </c>
    </row>
    <row r="69" spans="1:8" x14ac:dyDescent="0.2">
      <c r="A69" s="36"/>
      <c r="B69" s="10" t="s">
        <v>80</v>
      </c>
      <c r="C69" s="11">
        <v>18.559999999999999</v>
      </c>
      <c r="D69" s="11">
        <v>5.39</v>
      </c>
      <c r="E69" s="11">
        <v>1.65</v>
      </c>
      <c r="F69" s="11">
        <v>2.4900000000000002</v>
      </c>
      <c r="G69" s="11">
        <v>1.01</v>
      </c>
    </row>
    <row r="70" spans="1:8" x14ac:dyDescent="0.2">
      <c r="A70" s="40"/>
      <c r="B70" s="14" t="s">
        <v>81</v>
      </c>
      <c r="C70" s="41">
        <v>7712.23</v>
      </c>
      <c r="D70" s="41">
        <v>9144.7000000000007</v>
      </c>
      <c r="E70" s="41">
        <v>12773.89</v>
      </c>
      <c r="F70" s="41">
        <v>15101.91</v>
      </c>
      <c r="G70" s="15">
        <v>16882.419999999998</v>
      </c>
    </row>
    <row r="71" spans="1:8" x14ac:dyDescent="0.2">
      <c r="A71" s="150" t="s">
        <v>470</v>
      </c>
      <c r="B71" s="150"/>
      <c r="C71" s="150"/>
      <c r="D71" s="150"/>
      <c r="E71" s="150"/>
      <c r="F71" s="150"/>
      <c r="G71" s="150"/>
      <c r="H71" s="150"/>
    </row>
  </sheetData>
  <mergeCells count="4">
    <mergeCell ref="A2:A3"/>
    <mergeCell ref="B2:B3"/>
    <mergeCell ref="C2:G2"/>
    <mergeCell ref="A71:H7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87"/>
  <sheetViews>
    <sheetView topLeftCell="A28" zoomScale="115" zoomScaleNormal="115" zoomScaleSheetLayoutView="82" workbookViewId="0">
      <selection sqref="A1:G1"/>
    </sheetView>
  </sheetViews>
  <sheetFormatPr defaultColWidth="10.1640625" defaultRowHeight="15" x14ac:dyDescent="0.2"/>
  <cols>
    <col min="1" max="1" width="7.1640625" style="80" bestFit="1" customWidth="1"/>
    <col min="2" max="2" width="58.5" style="80" bestFit="1" customWidth="1"/>
    <col min="3" max="3" width="10.83203125" style="80" bestFit="1" customWidth="1"/>
    <col min="4" max="4" width="10.1640625" style="80" bestFit="1" customWidth="1"/>
    <col min="5" max="5" width="10.83203125" style="80" bestFit="1" customWidth="1"/>
    <col min="6" max="6" width="10.83203125" style="80" customWidth="1"/>
    <col min="7" max="7" width="10.6640625" style="80" bestFit="1" customWidth="1"/>
    <col min="8" max="253" width="10.1640625" style="80"/>
    <col min="254" max="254" width="7.1640625" style="80" bestFit="1" customWidth="1"/>
    <col min="255" max="255" width="58.5" style="80" bestFit="1" customWidth="1"/>
    <col min="256" max="256" width="10.83203125" style="80" bestFit="1" customWidth="1"/>
    <col min="257" max="257" width="10.1640625" style="80" bestFit="1"/>
    <col min="258" max="258" width="10.83203125" style="80" bestFit="1" customWidth="1"/>
    <col min="259" max="259" width="10.83203125" style="80" customWidth="1"/>
    <col min="260" max="260" width="10.6640625" style="80" bestFit="1" customWidth="1"/>
    <col min="261" max="261" width="10.6640625" style="80" customWidth="1"/>
    <col min="262" max="262" width="11.83203125" style="80" customWidth="1"/>
    <col min="263" max="263" width="10.1640625" style="80" bestFit="1"/>
    <col min="264" max="509" width="10.1640625" style="80"/>
    <col min="510" max="510" width="7.1640625" style="80" bestFit="1" customWidth="1"/>
    <col min="511" max="511" width="58.5" style="80" bestFit="1" customWidth="1"/>
    <col min="512" max="512" width="10.83203125" style="80" bestFit="1" customWidth="1"/>
    <col min="513" max="513" width="10.1640625" style="80" bestFit="1"/>
    <col min="514" max="514" width="10.83203125" style="80" bestFit="1" customWidth="1"/>
    <col min="515" max="515" width="10.83203125" style="80" customWidth="1"/>
    <col min="516" max="516" width="10.6640625" style="80" bestFit="1" customWidth="1"/>
    <col min="517" max="517" width="10.6640625" style="80" customWidth="1"/>
    <col min="518" max="518" width="11.83203125" style="80" customWidth="1"/>
    <col min="519" max="519" width="10.1640625" style="80" bestFit="1"/>
    <col min="520" max="765" width="10.1640625" style="80"/>
    <col min="766" max="766" width="7.1640625" style="80" bestFit="1" customWidth="1"/>
    <col min="767" max="767" width="58.5" style="80" bestFit="1" customWidth="1"/>
    <col min="768" max="768" width="10.83203125" style="80" bestFit="1" customWidth="1"/>
    <col min="769" max="769" width="10.1640625" style="80" bestFit="1"/>
    <col min="770" max="770" width="10.83203125" style="80" bestFit="1" customWidth="1"/>
    <col min="771" max="771" width="10.83203125" style="80" customWidth="1"/>
    <col min="772" max="772" width="10.6640625" style="80" bestFit="1" customWidth="1"/>
    <col min="773" max="773" width="10.6640625" style="80" customWidth="1"/>
    <col min="774" max="774" width="11.83203125" style="80" customWidth="1"/>
    <col min="775" max="775" width="10.1640625" style="80" bestFit="1"/>
    <col min="776" max="1021" width="10.1640625" style="80"/>
    <col min="1022" max="1022" width="7.1640625" style="80" bestFit="1" customWidth="1"/>
    <col min="1023" max="1023" width="58.5" style="80" bestFit="1" customWidth="1"/>
    <col min="1024" max="1024" width="10.83203125" style="80" bestFit="1" customWidth="1"/>
    <col min="1025" max="1025" width="10.1640625" style="80" bestFit="1"/>
    <col min="1026" max="1026" width="10.83203125" style="80" bestFit="1" customWidth="1"/>
    <col min="1027" max="1027" width="10.83203125" style="80" customWidth="1"/>
    <col min="1028" max="1028" width="10.6640625" style="80" bestFit="1" customWidth="1"/>
    <col min="1029" max="1029" width="10.6640625" style="80" customWidth="1"/>
    <col min="1030" max="1030" width="11.83203125" style="80" customWidth="1"/>
    <col min="1031" max="1031" width="10.1640625" style="80" bestFit="1"/>
    <col min="1032" max="1277" width="10.1640625" style="80"/>
    <col min="1278" max="1278" width="7.1640625" style="80" bestFit="1" customWidth="1"/>
    <col min="1279" max="1279" width="58.5" style="80" bestFit="1" customWidth="1"/>
    <col min="1280" max="1280" width="10.83203125" style="80" bestFit="1" customWidth="1"/>
    <col min="1281" max="1281" width="10.1640625" style="80" bestFit="1"/>
    <col min="1282" max="1282" width="10.83203125" style="80" bestFit="1" customWidth="1"/>
    <col min="1283" max="1283" width="10.83203125" style="80" customWidth="1"/>
    <col min="1284" max="1284" width="10.6640625" style="80" bestFit="1" customWidth="1"/>
    <col min="1285" max="1285" width="10.6640625" style="80" customWidth="1"/>
    <col min="1286" max="1286" width="11.83203125" style="80" customWidth="1"/>
    <col min="1287" max="1287" width="10.1640625" style="80" bestFit="1"/>
    <col min="1288" max="1533" width="10.1640625" style="80"/>
    <col min="1534" max="1534" width="7.1640625" style="80" bestFit="1" customWidth="1"/>
    <col min="1535" max="1535" width="58.5" style="80" bestFit="1" customWidth="1"/>
    <col min="1536" max="1536" width="10.83203125" style="80" bestFit="1" customWidth="1"/>
    <col min="1537" max="1537" width="10.1640625" style="80" bestFit="1"/>
    <col min="1538" max="1538" width="10.83203125" style="80" bestFit="1" customWidth="1"/>
    <col min="1539" max="1539" width="10.83203125" style="80" customWidth="1"/>
    <col min="1540" max="1540" width="10.6640625" style="80" bestFit="1" customWidth="1"/>
    <col min="1541" max="1541" width="10.6640625" style="80" customWidth="1"/>
    <col min="1542" max="1542" width="11.83203125" style="80" customWidth="1"/>
    <col min="1543" max="1543" width="10.1640625" style="80" bestFit="1"/>
    <col min="1544" max="1789" width="10.1640625" style="80"/>
    <col min="1790" max="1790" width="7.1640625" style="80" bestFit="1" customWidth="1"/>
    <col min="1791" max="1791" width="58.5" style="80" bestFit="1" customWidth="1"/>
    <col min="1792" max="1792" width="10.83203125" style="80" bestFit="1" customWidth="1"/>
    <col min="1793" max="1793" width="10.1640625" style="80" bestFit="1"/>
    <col min="1794" max="1794" width="10.83203125" style="80" bestFit="1" customWidth="1"/>
    <col min="1795" max="1795" width="10.83203125" style="80" customWidth="1"/>
    <col min="1796" max="1796" width="10.6640625" style="80" bestFit="1" customWidth="1"/>
    <col min="1797" max="1797" width="10.6640625" style="80" customWidth="1"/>
    <col min="1798" max="1798" width="11.83203125" style="80" customWidth="1"/>
    <col min="1799" max="1799" width="10.1640625" style="80" bestFit="1"/>
    <col min="1800" max="2045" width="10.1640625" style="80"/>
    <col min="2046" max="2046" width="7.1640625" style="80" bestFit="1" customWidth="1"/>
    <col min="2047" max="2047" width="58.5" style="80" bestFit="1" customWidth="1"/>
    <col min="2048" max="2048" width="10.83203125" style="80" bestFit="1" customWidth="1"/>
    <col min="2049" max="2049" width="10.1640625" style="80" bestFit="1"/>
    <col min="2050" max="2050" width="10.83203125" style="80" bestFit="1" customWidth="1"/>
    <col min="2051" max="2051" width="10.83203125" style="80" customWidth="1"/>
    <col min="2052" max="2052" width="10.6640625" style="80" bestFit="1" customWidth="1"/>
    <col min="2053" max="2053" width="10.6640625" style="80" customWidth="1"/>
    <col min="2054" max="2054" width="11.83203125" style="80" customWidth="1"/>
    <col min="2055" max="2055" width="10.1640625" style="80" bestFit="1"/>
    <col min="2056" max="2301" width="10.1640625" style="80"/>
    <col min="2302" max="2302" width="7.1640625" style="80" bestFit="1" customWidth="1"/>
    <col min="2303" max="2303" width="58.5" style="80" bestFit="1" customWidth="1"/>
    <col min="2304" max="2304" width="10.83203125" style="80" bestFit="1" customWidth="1"/>
    <col min="2305" max="2305" width="10.1640625" style="80" bestFit="1"/>
    <col min="2306" max="2306" width="10.83203125" style="80" bestFit="1" customWidth="1"/>
    <col min="2307" max="2307" width="10.83203125" style="80" customWidth="1"/>
    <col min="2308" max="2308" width="10.6640625" style="80" bestFit="1" customWidth="1"/>
    <col min="2309" max="2309" width="10.6640625" style="80" customWidth="1"/>
    <col min="2310" max="2310" width="11.83203125" style="80" customWidth="1"/>
    <col min="2311" max="2311" width="10.1640625" style="80" bestFit="1"/>
    <col min="2312" max="2557" width="10.1640625" style="80"/>
    <col min="2558" max="2558" width="7.1640625" style="80" bestFit="1" customWidth="1"/>
    <col min="2559" max="2559" width="58.5" style="80" bestFit="1" customWidth="1"/>
    <col min="2560" max="2560" width="10.83203125" style="80" bestFit="1" customWidth="1"/>
    <col min="2561" max="2561" width="10.1640625" style="80" bestFit="1"/>
    <col min="2562" max="2562" width="10.83203125" style="80" bestFit="1" customWidth="1"/>
    <col min="2563" max="2563" width="10.83203125" style="80" customWidth="1"/>
    <col min="2564" max="2564" width="10.6640625" style="80" bestFit="1" customWidth="1"/>
    <col min="2565" max="2565" width="10.6640625" style="80" customWidth="1"/>
    <col min="2566" max="2566" width="11.83203125" style="80" customWidth="1"/>
    <col min="2567" max="2567" width="10.1640625" style="80" bestFit="1"/>
    <col min="2568" max="2813" width="10.1640625" style="80"/>
    <col min="2814" max="2814" width="7.1640625" style="80" bestFit="1" customWidth="1"/>
    <col min="2815" max="2815" width="58.5" style="80" bestFit="1" customWidth="1"/>
    <col min="2816" max="2816" width="10.83203125" style="80" bestFit="1" customWidth="1"/>
    <col min="2817" max="2817" width="10.1640625" style="80" bestFit="1"/>
    <col min="2818" max="2818" width="10.83203125" style="80" bestFit="1" customWidth="1"/>
    <col min="2819" max="2819" width="10.83203125" style="80" customWidth="1"/>
    <col min="2820" max="2820" width="10.6640625" style="80" bestFit="1" customWidth="1"/>
    <col min="2821" max="2821" width="10.6640625" style="80" customWidth="1"/>
    <col min="2822" max="2822" width="11.83203125" style="80" customWidth="1"/>
    <col min="2823" max="2823" width="10.1640625" style="80" bestFit="1"/>
    <col min="2824" max="3069" width="10.1640625" style="80"/>
    <col min="3070" max="3070" width="7.1640625" style="80" bestFit="1" customWidth="1"/>
    <col min="3071" max="3071" width="58.5" style="80" bestFit="1" customWidth="1"/>
    <col min="3072" max="3072" width="10.83203125" style="80" bestFit="1" customWidth="1"/>
    <col min="3073" max="3073" width="10.1640625" style="80" bestFit="1"/>
    <col min="3074" max="3074" width="10.83203125" style="80" bestFit="1" customWidth="1"/>
    <col min="3075" max="3075" width="10.83203125" style="80" customWidth="1"/>
    <col min="3076" max="3076" width="10.6640625" style="80" bestFit="1" customWidth="1"/>
    <col min="3077" max="3077" width="10.6640625" style="80" customWidth="1"/>
    <col min="3078" max="3078" width="11.83203125" style="80" customWidth="1"/>
    <col min="3079" max="3079" width="10.1640625" style="80" bestFit="1"/>
    <col min="3080" max="3325" width="10.1640625" style="80"/>
    <col min="3326" max="3326" width="7.1640625" style="80" bestFit="1" customWidth="1"/>
    <col min="3327" max="3327" width="58.5" style="80" bestFit="1" customWidth="1"/>
    <col min="3328" max="3328" width="10.83203125" style="80" bestFit="1" customWidth="1"/>
    <col min="3329" max="3329" width="10.1640625" style="80" bestFit="1"/>
    <col min="3330" max="3330" width="10.83203125" style="80" bestFit="1" customWidth="1"/>
    <col min="3331" max="3331" width="10.83203125" style="80" customWidth="1"/>
    <col min="3332" max="3332" width="10.6640625" style="80" bestFit="1" customWidth="1"/>
    <col min="3333" max="3333" width="10.6640625" style="80" customWidth="1"/>
    <col min="3334" max="3334" width="11.83203125" style="80" customWidth="1"/>
    <col min="3335" max="3335" width="10.1640625" style="80" bestFit="1"/>
    <col min="3336" max="3581" width="10.1640625" style="80"/>
    <col min="3582" max="3582" width="7.1640625" style="80" bestFit="1" customWidth="1"/>
    <col min="3583" max="3583" width="58.5" style="80" bestFit="1" customWidth="1"/>
    <col min="3584" max="3584" width="10.83203125" style="80" bestFit="1" customWidth="1"/>
    <col min="3585" max="3585" width="10.1640625" style="80" bestFit="1"/>
    <col min="3586" max="3586" width="10.83203125" style="80" bestFit="1" customWidth="1"/>
    <col min="3587" max="3587" width="10.83203125" style="80" customWidth="1"/>
    <col min="3588" max="3588" width="10.6640625" style="80" bestFit="1" customWidth="1"/>
    <col min="3589" max="3589" width="10.6640625" style="80" customWidth="1"/>
    <col min="3590" max="3590" width="11.83203125" style="80" customWidth="1"/>
    <col min="3591" max="3591" width="10.1640625" style="80" bestFit="1"/>
    <col min="3592" max="3837" width="10.1640625" style="80"/>
    <col min="3838" max="3838" width="7.1640625" style="80" bestFit="1" customWidth="1"/>
    <col min="3839" max="3839" width="58.5" style="80" bestFit="1" customWidth="1"/>
    <col min="3840" max="3840" width="10.83203125" style="80" bestFit="1" customWidth="1"/>
    <col min="3841" max="3841" width="10.1640625" style="80" bestFit="1"/>
    <col min="3842" max="3842" width="10.83203125" style="80" bestFit="1" customWidth="1"/>
    <col min="3843" max="3843" width="10.83203125" style="80" customWidth="1"/>
    <col min="3844" max="3844" width="10.6640625" style="80" bestFit="1" customWidth="1"/>
    <col min="3845" max="3845" width="10.6640625" style="80" customWidth="1"/>
    <col min="3846" max="3846" width="11.83203125" style="80" customWidth="1"/>
    <col min="3847" max="3847" width="10.1640625" style="80" bestFit="1"/>
    <col min="3848" max="4093" width="10.1640625" style="80"/>
    <col min="4094" max="4094" width="7.1640625" style="80" bestFit="1" customWidth="1"/>
    <col min="4095" max="4095" width="58.5" style="80" bestFit="1" customWidth="1"/>
    <col min="4096" max="4096" width="10.83203125" style="80" bestFit="1" customWidth="1"/>
    <col min="4097" max="4097" width="10.1640625" style="80" bestFit="1"/>
    <col min="4098" max="4098" width="10.83203125" style="80" bestFit="1" customWidth="1"/>
    <col min="4099" max="4099" width="10.83203125" style="80" customWidth="1"/>
    <col min="4100" max="4100" width="10.6640625" style="80" bestFit="1" customWidth="1"/>
    <col min="4101" max="4101" width="10.6640625" style="80" customWidth="1"/>
    <col min="4102" max="4102" width="11.83203125" style="80" customWidth="1"/>
    <col min="4103" max="4103" width="10.1640625" style="80" bestFit="1"/>
    <col min="4104" max="4349" width="10.1640625" style="80"/>
    <col min="4350" max="4350" width="7.1640625" style="80" bestFit="1" customWidth="1"/>
    <col min="4351" max="4351" width="58.5" style="80" bestFit="1" customWidth="1"/>
    <col min="4352" max="4352" width="10.83203125" style="80" bestFit="1" customWidth="1"/>
    <col min="4353" max="4353" width="10.1640625" style="80" bestFit="1"/>
    <col min="4354" max="4354" width="10.83203125" style="80" bestFit="1" customWidth="1"/>
    <col min="4355" max="4355" width="10.83203125" style="80" customWidth="1"/>
    <col min="4356" max="4356" width="10.6640625" style="80" bestFit="1" customWidth="1"/>
    <col min="4357" max="4357" width="10.6640625" style="80" customWidth="1"/>
    <col min="4358" max="4358" width="11.83203125" style="80" customWidth="1"/>
    <col min="4359" max="4359" width="10.1640625" style="80" bestFit="1"/>
    <col min="4360" max="4605" width="10.1640625" style="80"/>
    <col min="4606" max="4606" width="7.1640625" style="80" bestFit="1" customWidth="1"/>
    <col min="4607" max="4607" width="58.5" style="80" bestFit="1" customWidth="1"/>
    <col min="4608" max="4608" width="10.83203125" style="80" bestFit="1" customWidth="1"/>
    <col min="4609" max="4609" width="10.1640625" style="80" bestFit="1"/>
    <col min="4610" max="4610" width="10.83203125" style="80" bestFit="1" customWidth="1"/>
    <col min="4611" max="4611" width="10.83203125" style="80" customWidth="1"/>
    <col min="4612" max="4612" width="10.6640625" style="80" bestFit="1" customWidth="1"/>
    <col min="4613" max="4613" width="10.6640625" style="80" customWidth="1"/>
    <col min="4614" max="4614" width="11.83203125" style="80" customWidth="1"/>
    <col min="4615" max="4615" width="10.1640625" style="80" bestFit="1"/>
    <col min="4616" max="4861" width="10.1640625" style="80"/>
    <col min="4862" max="4862" width="7.1640625" style="80" bestFit="1" customWidth="1"/>
    <col min="4863" max="4863" width="58.5" style="80" bestFit="1" customWidth="1"/>
    <col min="4864" max="4864" width="10.83203125" style="80" bestFit="1" customWidth="1"/>
    <col min="4865" max="4865" width="10.1640625" style="80" bestFit="1"/>
    <col min="4866" max="4866" width="10.83203125" style="80" bestFit="1" customWidth="1"/>
    <col min="4867" max="4867" width="10.83203125" style="80" customWidth="1"/>
    <col min="4868" max="4868" width="10.6640625" style="80" bestFit="1" customWidth="1"/>
    <col min="4869" max="4869" width="10.6640625" style="80" customWidth="1"/>
    <col min="4870" max="4870" width="11.83203125" style="80" customWidth="1"/>
    <col min="4871" max="4871" width="10.1640625" style="80" bestFit="1"/>
    <col min="4872" max="5117" width="10.1640625" style="80"/>
    <col min="5118" max="5118" width="7.1640625" style="80" bestFit="1" customWidth="1"/>
    <col min="5119" max="5119" width="58.5" style="80" bestFit="1" customWidth="1"/>
    <col min="5120" max="5120" width="10.83203125" style="80" bestFit="1" customWidth="1"/>
    <col min="5121" max="5121" width="10.1640625" style="80" bestFit="1"/>
    <col min="5122" max="5122" width="10.83203125" style="80" bestFit="1" customWidth="1"/>
    <col min="5123" max="5123" width="10.83203125" style="80" customWidth="1"/>
    <col min="5124" max="5124" width="10.6640625" style="80" bestFit="1" customWidth="1"/>
    <col min="5125" max="5125" width="10.6640625" style="80" customWidth="1"/>
    <col min="5126" max="5126" width="11.83203125" style="80" customWidth="1"/>
    <col min="5127" max="5127" width="10.1640625" style="80" bestFit="1"/>
    <col min="5128" max="5373" width="10.1640625" style="80"/>
    <col min="5374" max="5374" width="7.1640625" style="80" bestFit="1" customWidth="1"/>
    <col min="5375" max="5375" width="58.5" style="80" bestFit="1" customWidth="1"/>
    <col min="5376" max="5376" width="10.83203125" style="80" bestFit="1" customWidth="1"/>
    <col min="5377" max="5377" width="10.1640625" style="80" bestFit="1"/>
    <col min="5378" max="5378" width="10.83203125" style="80" bestFit="1" customWidth="1"/>
    <col min="5379" max="5379" width="10.83203125" style="80" customWidth="1"/>
    <col min="5380" max="5380" width="10.6640625" style="80" bestFit="1" customWidth="1"/>
    <col min="5381" max="5381" width="10.6640625" style="80" customWidth="1"/>
    <col min="5382" max="5382" width="11.83203125" style="80" customWidth="1"/>
    <col min="5383" max="5383" width="10.1640625" style="80" bestFit="1"/>
    <col min="5384" max="5629" width="10.1640625" style="80"/>
    <col min="5630" max="5630" width="7.1640625" style="80" bestFit="1" customWidth="1"/>
    <col min="5631" max="5631" width="58.5" style="80" bestFit="1" customWidth="1"/>
    <col min="5632" max="5632" width="10.83203125" style="80" bestFit="1" customWidth="1"/>
    <col min="5633" max="5633" width="10.1640625" style="80" bestFit="1"/>
    <col min="5634" max="5634" width="10.83203125" style="80" bestFit="1" customWidth="1"/>
    <col min="5635" max="5635" width="10.83203125" style="80" customWidth="1"/>
    <col min="5636" max="5636" width="10.6640625" style="80" bestFit="1" customWidth="1"/>
    <col min="5637" max="5637" width="10.6640625" style="80" customWidth="1"/>
    <col min="5638" max="5638" width="11.83203125" style="80" customWidth="1"/>
    <col min="5639" max="5639" width="10.1640625" style="80" bestFit="1"/>
    <col min="5640" max="5885" width="10.1640625" style="80"/>
    <col min="5886" max="5886" width="7.1640625" style="80" bestFit="1" customWidth="1"/>
    <col min="5887" max="5887" width="58.5" style="80" bestFit="1" customWidth="1"/>
    <col min="5888" max="5888" width="10.83203125" style="80" bestFit="1" customWidth="1"/>
    <col min="5889" max="5889" width="10.1640625" style="80" bestFit="1"/>
    <col min="5890" max="5890" width="10.83203125" style="80" bestFit="1" customWidth="1"/>
    <col min="5891" max="5891" width="10.83203125" style="80" customWidth="1"/>
    <col min="5892" max="5892" width="10.6640625" style="80" bestFit="1" customWidth="1"/>
    <col min="5893" max="5893" width="10.6640625" style="80" customWidth="1"/>
    <col min="5894" max="5894" width="11.83203125" style="80" customWidth="1"/>
    <col min="5895" max="5895" width="10.1640625" style="80" bestFit="1"/>
    <col min="5896" max="6141" width="10.1640625" style="80"/>
    <col min="6142" max="6142" width="7.1640625" style="80" bestFit="1" customWidth="1"/>
    <col min="6143" max="6143" width="58.5" style="80" bestFit="1" customWidth="1"/>
    <col min="6144" max="6144" width="10.83203125" style="80" bestFit="1" customWidth="1"/>
    <col min="6145" max="6145" width="10.1640625" style="80" bestFit="1"/>
    <col min="6146" max="6146" width="10.83203125" style="80" bestFit="1" customWidth="1"/>
    <col min="6147" max="6147" width="10.83203125" style="80" customWidth="1"/>
    <col min="6148" max="6148" width="10.6640625" style="80" bestFit="1" customWidth="1"/>
    <col min="6149" max="6149" width="10.6640625" style="80" customWidth="1"/>
    <col min="6150" max="6150" width="11.83203125" style="80" customWidth="1"/>
    <col min="6151" max="6151" width="10.1640625" style="80" bestFit="1"/>
    <col min="6152" max="6397" width="10.1640625" style="80"/>
    <col min="6398" max="6398" width="7.1640625" style="80" bestFit="1" customWidth="1"/>
    <col min="6399" max="6399" width="58.5" style="80" bestFit="1" customWidth="1"/>
    <col min="6400" max="6400" width="10.83203125" style="80" bestFit="1" customWidth="1"/>
    <col min="6401" max="6401" width="10.1640625" style="80" bestFit="1"/>
    <col min="6402" max="6402" width="10.83203125" style="80" bestFit="1" customWidth="1"/>
    <col min="6403" max="6403" width="10.83203125" style="80" customWidth="1"/>
    <col min="6404" max="6404" width="10.6640625" style="80" bestFit="1" customWidth="1"/>
    <col min="6405" max="6405" width="10.6640625" style="80" customWidth="1"/>
    <col min="6406" max="6406" width="11.83203125" style="80" customWidth="1"/>
    <col min="6407" max="6407" width="10.1640625" style="80" bestFit="1"/>
    <col min="6408" max="6653" width="10.1640625" style="80"/>
    <col min="6654" max="6654" width="7.1640625" style="80" bestFit="1" customWidth="1"/>
    <col min="6655" max="6655" width="58.5" style="80" bestFit="1" customWidth="1"/>
    <col min="6656" max="6656" width="10.83203125" style="80" bestFit="1" customWidth="1"/>
    <col min="6657" max="6657" width="10.1640625" style="80" bestFit="1"/>
    <col min="6658" max="6658" width="10.83203125" style="80" bestFit="1" customWidth="1"/>
    <col min="6659" max="6659" width="10.83203125" style="80" customWidth="1"/>
    <col min="6660" max="6660" width="10.6640625" style="80" bestFit="1" customWidth="1"/>
    <col min="6661" max="6661" width="10.6640625" style="80" customWidth="1"/>
    <col min="6662" max="6662" width="11.83203125" style="80" customWidth="1"/>
    <col min="6663" max="6663" width="10.1640625" style="80" bestFit="1"/>
    <col min="6664" max="6909" width="10.1640625" style="80"/>
    <col min="6910" max="6910" width="7.1640625" style="80" bestFit="1" customWidth="1"/>
    <col min="6911" max="6911" width="58.5" style="80" bestFit="1" customWidth="1"/>
    <col min="6912" max="6912" width="10.83203125" style="80" bestFit="1" customWidth="1"/>
    <col min="6913" max="6913" width="10.1640625" style="80" bestFit="1"/>
    <col min="6914" max="6914" width="10.83203125" style="80" bestFit="1" customWidth="1"/>
    <col min="6915" max="6915" width="10.83203125" style="80" customWidth="1"/>
    <col min="6916" max="6916" width="10.6640625" style="80" bestFit="1" customWidth="1"/>
    <col min="6917" max="6917" width="10.6640625" style="80" customWidth="1"/>
    <col min="6918" max="6918" width="11.83203125" style="80" customWidth="1"/>
    <col min="6919" max="6919" width="10.1640625" style="80" bestFit="1"/>
    <col min="6920" max="7165" width="10.1640625" style="80"/>
    <col min="7166" max="7166" width="7.1640625" style="80" bestFit="1" customWidth="1"/>
    <col min="7167" max="7167" width="58.5" style="80" bestFit="1" customWidth="1"/>
    <col min="7168" max="7168" width="10.83203125" style="80" bestFit="1" customWidth="1"/>
    <col min="7169" max="7169" width="10.1640625" style="80" bestFit="1"/>
    <col min="7170" max="7170" width="10.83203125" style="80" bestFit="1" customWidth="1"/>
    <col min="7171" max="7171" width="10.83203125" style="80" customWidth="1"/>
    <col min="7172" max="7172" width="10.6640625" style="80" bestFit="1" customWidth="1"/>
    <col min="7173" max="7173" width="10.6640625" style="80" customWidth="1"/>
    <col min="7174" max="7174" width="11.83203125" style="80" customWidth="1"/>
    <col min="7175" max="7175" width="10.1640625" style="80" bestFit="1"/>
    <col min="7176" max="7421" width="10.1640625" style="80"/>
    <col min="7422" max="7422" width="7.1640625" style="80" bestFit="1" customWidth="1"/>
    <col min="7423" max="7423" width="58.5" style="80" bestFit="1" customWidth="1"/>
    <col min="7424" max="7424" width="10.83203125" style="80" bestFit="1" customWidth="1"/>
    <col min="7425" max="7425" width="10.1640625" style="80" bestFit="1"/>
    <col min="7426" max="7426" width="10.83203125" style="80" bestFit="1" customWidth="1"/>
    <col min="7427" max="7427" width="10.83203125" style="80" customWidth="1"/>
    <col min="7428" max="7428" width="10.6640625" style="80" bestFit="1" customWidth="1"/>
    <col min="7429" max="7429" width="10.6640625" style="80" customWidth="1"/>
    <col min="7430" max="7430" width="11.83203125" style="80" customWidth="1"/>
    <col min="7431" max="7431" width="10.1640625" style="80" bestFit="1"/>
    <col min="7432" max="7677" width="10.1640625" style="80"/>
    <col min="7678" max="7678" width="7.1640625" style="80" bestFit="1" customWidth="1"/>
    <col min="7679" max="7679" width="58.5" style="80" bestFit="1" customWidth="1"/>
    <col min="7680" max="7680" width="10.83203125" style="80" bestFit="1" customWidth="1"/>
    <col min="7681" max="7681" width="10.1640625" style="80" bestFit="1"/>
    <col min="7682" max="7682" width="10.83203125" style="80" bestFit="1" customWidth="1"/>
    <col min="7683" max="7683" width="10.83203125" style="80" customWidth="1"/>
    <col min="7684" max="7684" width="10.6640625" style="80" bestFit="1" customWidth="1"/>
    <col min="7685" max="7685" width="10.6640625" style="80" customWidth="1"/>
    <col min="7686" max="7686" width="11.83203125" style="80" customWidth="1"/>
    <col min="7687" max="7687" width="10.1640625" style="80" bestFit="1"/>
    <col min="7688" max="7933" width="10.1640625" style="80"/>
    <col min="7934" max="7934" width="7.1640625" style="80" bestFit="1" customWidth="1"/>
    <col min="7935" max="7935" width="58.5" style="80" bestFit="1" customWidth="1"/>
    <col min="7936" max="7936" width="10.83203125" style="80" bestFit="1" customWidth="1"/>
    <col min="7937" max="7937" width="10.1640625" style="80" bestFit="1"/>
    <col min="7938" max="7938" width="10.83203125" style="80" bestFit="1" customWidth="1"/>
    <col min="7939" max="7939" width="10.83203125" style="80" customWidth="1"/>
    <col min="7940" max="7940" width="10.6640625" style="80" bestFit="1" customWidth="1"/>
    <col min="7941" max="7941" width="10.6640625" style="80" customWidth="1"/>
    <col min="7942" max="7942" width="11.83203125" style="80" customWidth="1"/>
    <col min="7943" max="7943" width="10.1640625" style="80" bestFit="1"/>
    <col min="7944" max="8189" width="10.1640625" style="80"/>
    <col min="8190" max="8190" width="7.1640625" style="80" bestFit="1" customWidth="1"/>
    <col min="8191" max="8191" width="58.5" style="80" bestFit="1" customWidth="1"/>
    <col min="8192" max="8192" width="10.83203125" style="80" bestFit="1" customWidth="1"/>
    <col min="8193" max="8193" width="10.1640625" style="80" bestFit="1"/>
    <col min="8194" max="8194" width="10.83203125" style="80" bestFit="1" customWidth="1"/>
    <col min="8195" max="8195" width="10.83203125" style="80" customWidth="1"/>
    <col min="8196" max="8196" width="10.6640625" style="80" bestFit="1" customWidth="1"/>
    <col min="8197" max="8197" width="10.6640625" style="80" customWidth="1"/>
    <col min="8198" max="8198" width="11.83203125" style="80" customWidth="1"/>
    <col min="8199" max="8199" width="10.1640625" style="80" bestFit="1"/>
    <col min="8200" max="8445" width="10.1640625" style="80"/>
    <col min="8446" max="8446" width="7.1640625" style="80" bestFit="1" customWidth="1"/>
    <col min="8447" max="8447" width="58.5" style="80" bestFit="1" customWidth="1"/>
    <col min="8448" max="8448" width="10.83203125" style="80" bestFit="1" customWidth="1"/>
    <col min="8449" max="8449" width="10.1640625" style="80" bestFit="1"/>
    <col min="8450" max="8450" width="10.83203125" style="80" bestFit="1" customWidth="1"/>
    <col min="8451" max="8451" width="10.83203125" style="80" customWidth="1"/>
    <col min="8452" max="8452" width="10.6640625" style="80" bestFit="1" customWidth="1"/>
    <col min="8453" max="8453" width="10.6640625" style="80" customWidth="1"/>
    <col min="8454" max="8454" width="11.83203125" style="80" customWidth="1"/>
    <col min="8455" max="8455" width="10.1640625" style="80" bestFit="1"/>
    <col min="8456" max="8701" width="10.1640625" style="80"/>
    <col min="8702" max="8702" width="7.1640625" style="80" bestFit="1" customWidth="1"/>
    <col min="8703" max="8703" width="58.5" style="80" bestFit="1" customWidth="1"/>
    <col min="8704" max="8704" width="10.83203125" style="80" bestFit="1" customWidth="1"/>
    <col min="8705" max="8705" width="10.1640625" style="80" bestFit="1"/>
    <col min="8706" max="8706" width="10.83203125" style="80" bestFit="1" customWidth="1"/>
    <col min="8707" max="8707" width="10.83203125" style="80" customWidth="1"/>
    <col min="8708" max="8708" width="10.6640625" style="80" bestFit="1" customWidth="1"/>
    <col min="8709" max="8709" width="10.6640625" style="80" customWidth="1"/>
    <col min="8710" max="8710" width="11.83203125" style="80" customWidth="1"/>
    <col min="8711" max="8711" width="10.1640625" style="80" bestFit="1"/>
    <col min="8712" max="8957" width="10.1640625" style="80"/>
    <col min="8958" max="8958" width="7.1640625" style="80" bestFit="1" customWidth="1"/>
    <col min="8959" max="8959" width="58.5" style="80" bestFit="1" customWidth="1"/>
    <col min="8960" max="8960" width="10.83203125" style="80" bestFit="1" customWidth="1"/>
    <col min="8961" max="8961" width="10.1640625" style="80" bestFit="1"/>
    <col min="8962" max="8962" width="10.83203125" style="80" bestFit="1" customWidth="1"/>
    <col min="8963" max="8963" width="10.83203125" style="80" customWidth="1"/>
    <col min="8964" max="8964" width="10.6640625" style="80" bestFit="1" customWidth="1"/>
    <col min="8965" max="8965" width="10.6640625" style="80" customWidth="1"/>
    <col min="8966" max="8966" width="11.83203125" style="80" customWidth="1"/>
    <col min="8967" max="8967" width="10.1640625" style="80" bestFit="1"/>
    <col min="8968" max="9213" width="10.1640625" style="80"/>
    <col min="9214" max="9214" width="7.1640625" style="80" bestFit="1" customWidth="1"/>
    <col min="9215" max="9215" width="58.5" style="80" bestFit="1" customWidth="1"/>
    <col min="9216" max="9216" width="10.83203125" style="80" bestFit="1" customWidth="1"/>
    <col min="9217" max="9217" width="10.1640625" style="80" bestFit="1"/>
    <col min="9218" max="9218" width="10.83203125" style="80" bestFit="1" customWidth="1"/>
    <col min="9219" max="9219" width="10.83203125" style="80" customWidth="1"/>
    <col min="9220" max="9220" width="10.6640625" style="80" bestFit="1" customWidth="1"/>
    <col min="9221" max="9221" width="10.6640625" style="80" customWidth="1"/>
    <col min="9222" max="9222" width="11.83203125" style="80" customWidth="1"/>
    <col min="9223" max="9223" width="10.1640625" style="80" bestFit="1"/>
    <col min="9224" max="9469" width="10.1640625" style="80"/>
    <col min="9470" max="9470" width="7.1640625" style="80" bestFit="1" customWidth="1"/>
    <col min="9471" max="9471" width="58.5" style="80" bestFit="1" customWidth="1"/>
    <col min="9472" max="9472" width="10.83203125" style="80" bestFit="1" customWidth="1"/>
    <col min="9473" max="9473" width="10.1640625" style="80" bestFit="1"/>
    <col min="9474" max="9474" width="10.83203125" style="80" bestFit="1" customWidth="1"/>
    <col min="9475" max="9475" width="10.83203125" style="80" customWidth="1"/>
    <col min="9476" max="9476" width="10.6640625" style="80" bestFit="1" customWidth="1"/>
    <col min="9477" max="9477" width="10.6640625" style="80" customWidth="1"/>
    <col min="9478" max="9478" width="11.83203125" style="80" customWidth="1"/>
    <col min="9479" max="9479" width="10.1640625" style="80" bestFit="1"/>
    <col min="9480" max="9725" width="10.1640625" style="80"/>
    <col min="9726" max="9726" width="7.1640625" style="80" bestFit="1" customWidth="1"/>
    <col min="9727" max="9727" width="58.5" style="80" bestFit="1" customWidth="1"/>
    <col min="9728" max="9728" width="10.83203125" style="80" bestFit="1" customWidth="1"/>
    <col min="9729" max="9729" width="10.1640625" style="80" bestFit="1"/>
    <col min="9730" max="9730" width="10.83203125" style="80" bestFit="1" customWidth="1"/>
    <col min="9731" max="9731" width="10.83203125" style="80" customWidth="1"/>
    <col min="9732" max="9732" width="10.6640625" style="80" bestFit="1" customWidth="1"/>
    <col min="9733" max="9733" width="10.6640625" style="80" customWidth="1"/>
    <col min="9734" max="9734" width="11.83203125" style="80" customWidth="1"/>
    <col min="9735" max="9735" width="10.1640625" style="80" bestFit="1"/>
    <col min="9736" max="9981" width="10.1640625" style="80"/>
    <col min="9982" max="9982" width="7.1640625" style="80" bestFit="1" customWidth="1"/>
    <col min="9983" max="9983" width="58.5" style="80" bestFit="1" customWidth="1"/>
    <col min="9984" max="9984" width="10.83203125" style="80" bestFit="1" customWidth="1"/>
    <col min="9985" max="9985" width="10.1640625" style="80" bestFit="1"/>
    <col min="9986" max="9986" width="10.83203125" style="80" bestFit="1" customWidth="1"/>
    <col min="9987" max="9987" width="10.83203125" style="80" customWidth="1"/>
    <col min="9988" max="9988" width="10.6640625" style="80" bestFit="1" customWidth="1"/>
    <col min="9989" max="9989" width="10.6640625" style="80" customWidth="1"/>
    <col min="9990" max="9990" width="11.83203125" style="80" customWidth="1"/>
    <col min="9991" max="9991" width="10.1640625" style="80" bestFit="1"/>
    <col min="9992" max="10237" width="10.1640625" style="80"/>
    <col min="10238" max="10238" width="7.1640625" style="80" bestFit="1" customWidth="1"/>
    <col min="10239" max="10239" width="58.5" style="80" bestFit="1" customWidth="1"/>
    <col min="10240" max="10240" width="10.83203125" style="80" bestFit="1" customWidth="1"/>
    <col min="10241" max="10241" width="10.1640625" style="80" bestFit="1"/>
    <col min="10242" max="10242" width="10.83203125" style="80" bestFit="1" customWidth="1"/>
    <col min="10243" max="10243" width="10.83203125" style="80" customWidth="1"/>
    <col min="10244" max="10244" width="10.6640625" style="80" bestFit="1" customWidth="1"/>
    <col min="10245" max="10245" width="10.6640625" style="80" customWidth="1"/>
    <col min="10246" max="10246" width="11.83203125" style="80" customWidth="1"/>
    <col min="10247" max="10247" width="10.1640625" style="80" bestFit="1"/>
    <col min="10248" max="10493" width="10.1640625" style="80"/>
    <col min="10494" max="10494" width="7.1640625" style="80" bestFit="1" customWidth="1"/>
    <col min="10495" max="10495" width="58.5" style="80" bestFit="1" customWidth="1"/>
    <col min="10496" max="10496" width="10.83203125" style="80" bestFit="1" customWidth="1"/>
    <col min="10497" max="10497" width="10.1640625" style="80" bestFit="1"/>
    <col min="10498" max="10498" width="10.83203125" style="80" bestFit="1" customWidth="1"/>
    <col min="10499" max="10499" width="10.83203125" style="80" customWidth="1"/>
    <col min="10500" max="10500" width="10.6640625" style="80" bestFit="1" customWidth="1"/>
    <col min="10501" max="10501" width="10.6640625" style="80" customWidth="1"/>
    <col min="10502" max="10502" width="11.83203125" style="80" customWidth="1"/>
    <col min="10503" max="10503" width="10.1640625" style="80" bestFit="1"/>
    <col min="10504" max="10749" width="10.1640625" style="80"/>
    <col min="10750" max="10750" width="7.1640625" style="80" bestFit="1" customWidth="1"/>
    <col min="10751" max="10751" width="58.5" style="80" bestFit="1" customWidth="1"/>
    <col min="10752" max="10752" width="10.83203125" style="80" bestFit="1" customWidth="1"/>
    <col min="10753" max="10753" width="10.1640625" style="80" bestFit="1"/>
    <col min="10754" max="10754" width="10.83203125" style="80" bestFit="1" customWidth="1"/>
    <col min="10755" max="10755" width="10.83203125" style="80" customWidth="1"/>
    <col min="10756" max="10756" width="10.6640625" style="80" bestFit="1" customWidth="1"/>
    <col min="10757" max="10757" width="10.6640625" style="80" customWidth="1"/>
    <col min="10758" max="10758" width="11.83203125" style="80" customWidth="1"/>
    <col min="10759" max="10759" width="10.1640625" style="80" bestFit="1"/>
    <col min="10760" max="11005" width="10.1640625" style="80"/>
    <col min="11006" max="11006" width="7.1640625" style="80" bestFit="1" customWidth="1"/>
    <col min="11007" max="11007" width="58.5" style="80" bestFit="1" customWidth="1"/>
    <col min="11008" max="11008" width="10.83203125" style="80" bestFit="1" customWidth="1"/>
    <col min="11009" max="11009" width="10.1640625" style="80" bestFit="1"/>
    <col min="11010" max="11010" width="10.83203125" style="80" bestFit="1" customWidth="1"/>
    <col min="11011" max="11011" width="10.83203125" style="80" customWidth="1"/>
    <col min="11012" max="11012" width="10.6640625" style="80" bestFit="1" customWidth="1"/>
    <col min="11013" max="11013" width="10.6640625" style="80" customWidth="1"/>
    <col min="11014" max="11014" width="11.83203125" style="80" customWidth="1"/>
    <col min="11015" max="11015" width="10.1640625" style="80" bestFit="1"/>
    <col min="11016" max="11261" width="10.1640625" style="80"/>
    <col min="11262" max="11262" width="7.1640625" style="80" bestFit="1" customWidth="1"/>
    <col min="11263" max="11263" width="58.5" style="80" bestFit="1" customWidth="1"/>
    <col min="11264" max="11264" width="10.83203125" style="80" bestFit="1" customWidth="1"/>
    <col min="11265" max="11265" width="10.1640625" style="80" bestFit="1"/>
    <col min="11266" max="11266" width="10.83203125" style="80" bestFit="1" customWidth="1"/>
    <col min="11267" max="11267" width="10.83203125" style="80" customWidth="1"/>
    <col min="11268" max="11268" width="10.6640625" style="80" bestFit="1" customWidth="1"/>
    <col min="11269" max="11269" width="10.6640625" style="80" customWidth="1"/>
    <col min="11270" max="11270" width="11.83203125" style="80" customWidth="1"/>
    <col min="11271" max="11271" width="10.1640625" style="80" bestFit="1"/>
    <col min="11272" max="11517" width="10.1640625" style="80"/>
    <col min="11518" max="11518" width="7.1640625" style="80" bestFit="1" customWidth="1"/>
    <col min="11519" max="11519" width="58.5" style="80" bestFit="1" customWidth="1"/>
    <col min="11520" max="11520" width="10.83203125" style="80" bestFit="1" customWidth="1"/>
    <col min="11521" max="11521" width="10.1640625" style="80" bestFit="1"/>
    <col min="11522" max="11522" width="10.83203125" style="80" bestFit="1" customWidth="1"/>
    <col min="11523" max="11523" width="10.83203125" style="80" customWidth="1"/>
    <col min="11524" max="11524" width="10.6640625" style="80" bestFit="1" customWidth="1"/>
    <col min="11525" max="11525" width="10.6640625" style="80" customWidth="1"/>
    <col min="11526" max="11526" width="11.83203125" style="80" customWidth="1"/>
    <col min="11527" max="11527" width="10.1640625" style="80" bestFit="1"/>
    <col min="11528" max="11773" width="10.1640625" style="80"/>
    <col min="11774" max="11774" width="7.1640625" style="80" bestFit="1" customWidth="1"/>
    <col min="11775" max="11775" width="58.5" style="80" bestFit="1" customWidth="1"/>
    <col min="11776" max="11776" width="10.83203125" style="80" bestFit="1" customWidth="1"/>
    <col min="11777" max="11777" width="10.1640625" style="80" bestFit="1"/>
    <col min="11778" max="11778" width="10.83203125" style="80" bestFit="1" customWidth="1"/>
    <col min="11779" max="11779" width="10.83203125" style="80" customWidth="1"/>
    <col min="11780" max="11780" width="10.6640625" style="80" bestFit="1" customWidth="1"/>
    <col min="11781" max="11781" width="10.6640625" style="80" customWidth="1"/>
    <col min="11782" max="11782" width="11.83203125" style="80" customWidth="1"/>
    <col min="11783" max="11783" width="10.1640625" style="80" bestFit="1"/>
    <col min="11784" max="12029" width="10.1640625" style="80"/>
    <col min="12030" max="12030" width="7.1640625" style="80" bestFit="1" customWidth="1"/>
    <col min="12031" max="12031" width="58.5" style="80" bestFit="1" customWidth="1"/>
    <col min="12032" max="12032" width="10.83203125" style="80" bestFit="1" customWidth="1"/>
    <col min="12033" max="12033" width="10.1640625" style="80" bestFit="1"/>
    <col min="12034" max="12034" width="10.83203125" style="80" bestFit="1" customWidth="1"/>
    <col min="12035" max="12035" width="10.83203125" style="80" customWidth="1"/>
    <col min="12036" max="12036" width="10.6640625" style="80" bestFit="1" customWidth="1"/>
    <col min="12037" max="12037" width="10.6640625" style="80" customWidth="1"/>
    <col min="12038" max="12038" width="11.83203125" style="80" customWidth="1"/>
    <col min="12039" max="12039" width="10.1640625" style="80" bestFit="1"/>
    <col min="12040" max="12285" width="10.1640625" style="80"/>
    <col min="12286" max="12286" width="7.1640625" style="80" bestFit="1" customWidth="1"/>
    <col min="12287" max="12287" width="58.5" style="80" bestFit="1" customWidth="1"/>
    <col min="12288" max="12288" width="10.83203125" style="80" bestFit="1" customWidth="1"/>
    <col min="12289" max="12289" width="10.1640625" style="80" bestFit="1"/>
    <col min="12290" max="12290" width="10.83203125" style="80" bestFit="1" customWidth="1"/>
    <col min="12291" max="12291" width="10.83203125" style="80" customWidth="1"/>
    <col min="12292" max="12292" width="10.6640625" style="80" bestFit="1" customWidth="1"/>
    <col min="12293" max="12293" width="10.6640625" style="80" customWidth="1"/>
    <col min="12294" max="12294" width="11.83203125" style="80" customWidth="1"/>
    <col min="12295" max="12295" width="10.1640625" style="80" bestFit="1"/>
    <col min="12296" max="12541" width="10.1640625" style="80"/>
    <col min="12542" max="12542" width="7.1640625" style="80" bestFit="1" customWidth="1"/>
    <col min="12543" max="12543" width="58.5" style="80" bestFit="1" customWidth="1"/>
    <col min="12544" max="12544" width="10.83203125" style="80" bestFit="1" customWidth="1"/>
    <col min="12545" max="12545" width="10.1640625" style="80" bestFit="1"/>
    <col min="12546" max="12546" width="10.83203125" style="80" bestFit="1" customWidth="1"/>
    <col min="12547" max="12547" width="10.83203125" style="80" customWidth="1"/>
    <col min="12548" max="12548" width="10.6640625" style="80" bestFit="1" customWidth="1"/>
    <col min="12549" max="12549" width="10.6640625" style="80" customWidth="1"/>
    <col min="12550" max="12550" width="11.83203125" style="80" customWidth="1"/>
    <col min="12551" max="12551" width="10.1640625" style="80" bestFit="1"/>
    <col min="12552" max="12797" width="10.1640625" style="80"/>
    <col min="12798" max="12798" width="7.1640625" style="80" bestFit="1" customWidth="1"/>
    <col min="12799" max="12799" width="58.5" style="80" bestFit="1" customWidth="1"/>
    <col min="12800" max="12800" width="10.83203125" style="80" bestFit="1" customWidth="1"/>
    <col min="12801" max="12801" width="10.1640625" style="80" bestFit="1"/>
    <col min="12802" max="12802" width="10.83203125" style="80" bestFit="1" customWidth="1"/>
    <col min="12803" max="12803" width="10.83203125" style="80" customWidth="1"/>
    <col min="12804" max="12804" width="10.6640625" style="80" bestFit="1" customWidth="1"/>
    <col min="12805" max="12805" width="10.6640625" style="80" customWidth="1"/>
    <col min="12806" max="12806" width="11.83203125" style="80" customWidth="1"/>
    <col min="12807" max="12807" width="10.1640625" style="80" bestFit="1"/>
    <col min="12808" max="13053" width="10.1640625" style="80"/>
    <col min="13054" max="13054" width="7.1640625" style="80" bestFit="1" customWidth="1"/>
    <col min="13055" max="13055" width="58.5" style="80" bestFit="1" customWidth="1"/>
    <col min="13056" max="13056" width="10.83203125" style="80" bestFit="1" customWidth="1"/>
    <col min="13057" max="13057" width="10.1640625" style="80" bestFit="1"/>
    <col min="13058" max="13058" width="10.83203125" style="80" bestFit="1" customWidth="1"/>
    <col min="13059" max="13059" width="10.83203125" style="80" customWidth="1"/>
    <col min="13060" max="13060" width="10.6640625" style="80" bestFit="1" customWidth="1"/>
    <col min="13061" max="13061" width="10.6640625" style="80" customWidth="1"/>
    <col min="13062" max="13062" width="11.83203125" style="80" customWidth="1"/>
    <col min="13063" max="13063" width="10.1640625" style="80" bestFit="1"/>
    <col min="13064" max="13309" width="10.1640625" style="80"/>
    <col min="13310" max="13310" width="7.1640625" style="80" bestFit="1" customWidth="1"/>
    <col min="13311" max="13311" width="58.5" style="80" bestFit="1" customWidth="1"/>
    <col min="13312" max="13312" width="10.83203125" style="80" bestFit="1" customWidth="1"/>
    <col min="13313" max="13313" width="10.1640625" style="80" bestFit="1"/>
    <col min="13314" max="13314" width="10.83203125" style="80" bestFit="1" customWidth="1"/>
    <col min="13315" max="13315" width="10.83203125" style="80" customWidth="1"/>
    <col min="13316" max="13316" width="10.6640625" style="80" bestFit="1" customWidth="1"/>
    <col min="13317" max="13317" width="10.6640625" style="80" customWidth="1"/>
    <col min="13318" max="13318" width="11.83203125" style="80" customWidth="1"/>
    <col min="13319" max="13319" width="10.1640625" style="80" bestFit="1"/>
    <col min="13320" max="13565" width="10.1640625" style="80"/>
    <col min="13566" max="13566" width="7.1640625" style="80" bestFit="1" customWidth="1"/>
    <col min="13567" max="13567" width="58.5" style="80" bestFit="1" customWidth="1"/>
    <col min="13568" max="13568" width="10.83203125" style="80" bestFit="1" customWidth="1"/>
    <col min="13569" max="13569" width="10.1640625" style="80" bestFit="1"/>
    <col min="13570" max="13570" width="10.83203125" style="80" bestFit="1" customWidth="1"/>
    <col min="13571" max="13571" width="10.83203125" style="80" customWidth="1"/>
    <col min="13572" max="13572" width="10.6640625" style="80" bestFit="1" customWidth="1"/>
    <col min="13573" max="13573" width="10.6640625" style="80" customWidth="1"/>
    <col min="13574" max="13574" width="11.83203125" style="80" customWidth="1"/>
    <col min="13575" max="13575" width="10.1640625" style="80" bestFit="1"/>
    <col min="13576" max="13821" width="10.1640625" style="80"/>
    <col min="13822" max="13822" width="7.1640625" style="80" bestFit="1" customWidth="1"/>
    <col min="13823" max="13823" width="58.5" style="80" bestFit="1" customWidth="1"/>
    <col min="13824" max="13824" width="10.83203125" style="80" bestFit="1" customWidth="1"/>
    <col min="13825" max="13825" width="10.1640625" style="80" bestFit="1"/>
    <col min="13826" max="13826" width="10.83203125" style="80" bestFit="1" customWidth="1"/>
    <col min="13827" max="13827" width="10.83203125" style="80" customWidth="1"/>
    <col min="13828" max="13828" width="10.6640625" style="80" bestFit="1" customWidth="1"/>
    <col min="13829" max="13829" width="10.6640625" style="80" customWidth="1"/>
    <col min="13830" max="13830" width="11.83203125" style="80" customWidth="1"/>
    <col min="13831" max="13831" width="10.1640625" style="80" bestFit="1"/>
    <col min="13832" max="14077" width="10.1640625" style="80"/>
    <col min="14078" max="14078" width="7.1640625" style="80" bestFit="1" customWidth="1"/>
    <col min="14079" max="14079" width="58.5" style="80" bestFit="1" customWidth="1"/>
    <col min="14080" max="14080" width="10.83203125" style="80" bestFit="1" customWidth="1"/>
    <col min="14081" max="14081" width="10.1640625" style="80" bestFit="1"/>
    <col min="14082" max="14082" width="10.83203125" style="80" bestFit="1" customWidth="1"/>
    <col min="14083" max="14083" width="10.83203125" style="80" customWidth="1"/>
    <col min="14084" max="14084" width="10.6640625" style="80" bestFit="1" customWidth="1"/>
    <col min="14085" max="14085" width="10.6640625" style="80" customWidth="1"/>
    <col min="14086" max="14086" width="11.83203125" style="80" customWidth="1"/>
    <col min="14087" max="14087" width="10.1640625" style="80" bestFit="1"/>
    <col min="14088" max="14333" width="10.1640625" style="80"/>
    <col min="14334" max="14334" width="7.1640625" style="80" bestFit="1" customWidth="1"/>
    <col min="14335" max="14335" width="58.5" style="80" bestFit="1" customWidth="1"/>
    <col min="14336" max="14336" width="10.83203125" style="80" bestFit="1" customWidth="1"/>
    <col min="14337" max="14337" width="10.1640625" style="80" bestFit="1"/>
    <col min="14338" max="14338" width="10.83203125" style="80" bestFit="1" customWidth="1"/>
    <col min="14339" max="14339" width="10.83203125" style="80" customWidth="1"/>
    <col min="14340" max="14340" width="10.6640625" style="80" bestFit="1" customWidth="1"/>
    <col min="14341" max="14341" width="10.6640625" style="80" customWidth="1"/>
    <col min="14342" max="14342" width="11.83203125" style="80" customWidth="1"/>
    <col min="14343" max="14343" width="10.1640625" style="80" bestFit="1"/>
    <col min="14344" max="14589" width="10.1640625" style="80"/>
    <col min="14590" max="14590" width="7.1640625" style="80" bestFit="1" customWidth="1"/>
    <col min="14591" max="14591" width="58.5" style="80" bestFit="1" customWidth="1"/>
    <col min="14592" max="14592" width="10.83203125" style="80" bestFit="1" customWidth="1"/>
    <col min="14593" max="14593" width="10.1640625" style="80" bestFit="1"/>
    <col min="14594" max="14594" width="10.83203125" style="80" bestFit="1" customWidth="1"/>
    <col min="14595" max="14595" width="10.83203125" style="80" customWidth="1"/>
    <col min="14596" max="14596" width="10.6640625" style="80" bestFit="1" customWidth="1"/>
    <col min="14597" max="14597" width="10.6640625" style="80" customWidth="1"/>
    <col min="14598" max="14598" width="11.83203125" style="80" customWidth="1"/>
    <col min="14599" max="14599" width="10.1640625" style="80" bestFit="1"/>
    <col min="14600" max="14845" width="10.1640625" style="80"/>
    <col min="14846" max="14846" width="7.1640625" style="80" bestFit="1" customWidth="1"/>
    <col min="14847" max="14847" width="58.5" style="80" bestFit="1" customWidth="1"/>
    <col min="14848" max="14848" width="10.83203125" style="80" bestFit="1" customWidth="1"/>
    <col min="14849" max="14849" width="10.1640625" style="80" bestFit="1"/>
    <col min="14850" max="14850" width="10.83203125" style="80" bestFit="1" customWidth="1"/>
    <col min="14851" max="14851" width="10.83203125" style="80" customWidth="1"/>
    <col min="14852" max="14852" width="10.6640625" style="80" bestFit="1" customWidth="1"/>
    <col min="14853" max="14853" width="10.6640625" style="80" customWidth="1"/>
    <col min="14854" max="14854" width="11.83203125" style="80" customWidth="1"/>
    <col min="14855" max="14855" width="10.1640625" style="80" bestFit="1"/>
    <col min="14856" max="15101" width="10.1640625" style="80"/>
    <col min="15102" max="15102" width="7.1640625" style="80" bestFit="1" customWidth="1"/>
    <col min="15103" max="15103" width="58.5" style="80" bestFit="1" customWidth="1"/>
    <col min="15104" max="15104" width="10.83203125" style="80" bestFit="1" customWidth="1"/>
    <col min="15105" max="15105" width="10.1640625" style="80" bestFit="1"/>
    <col min="15106" max="15106" width="10.83203125" style="80" bestFit="1" customWidth="1"/>
    <col min="15107" max="15107" width="10.83203125" style="80" customWidth="1"/>
    <col min="15108" max="15108" width="10.6640625" style="80" bestFit="1" customWidth="1"/>
    <col min="15109" max="15109" width="10.6640625" style="80" customWidth="1"/>
    <col min="15110" max="15110" width="11.83203125" style="80" customWidth="1"/>
    <col min="15111" max="15111" width="10.1640625" style="80" bestFit="1"/>
    <col min="15112" max="15357" width="10.1640625" style="80"/>
    <col min="15358" max="15358" width="7.1640625" style="80" bestFit="1" customWidth="1"/>
    <col min="15359" max="15359" width="58.5" style="80" bestFit="1" customWidth="1"/>
    <col min="15360" max="15360" width="10.83203125" style="80" bestFit="1" customWidth="1"/>
    <col min="15361" max="15361" width="10.1640625" style="80" bestFit="1"/>
    <col min="15362" max="15362" width="10.83203125" style="80" bestFit="1" customWidth="1"/>
    <col min="15363" max="15363" width="10.83203125" style="80" customWidth="1"/>
    <col min="15364" max="15364" width="10.6640625" style="80" bestFit="1" customWidth="1"/>
    <col min="15365" max="15365" width="10.6640625" style="80" customWidth="1"/>
    <col min="15366" max="15366" width="11.83203125" style="80" customWidth="1"/>
    <col min="15367" max="15367" width="10.1640625" style="80" bestFit="1"/>
    <col min="15368" max="15613" width="10.1640625" style="80"/>
    <col min="15614" max="15614" width="7.1640625" style="80" bestFit="1" customWidth="1"/>
    <col min="15615" max="15615" width="58.5" style="80" bestFit="1" customWidth="1"/>
    <col min="15616" max="15616" width="10.83203125" style="80" bestFit="1" customWidth="1"/>
    <col min="15617" max="15617" width="10.1640625" style="80" bestFit="1"/>
    <col min="15618" max="15618" width="10.83203125" style="80" bestFit="1" customWidth="1"/>
    <col min="15619" max="15619" width="10.83203125" style="80" customWidth="1"/>
    <col min="15620" max="15620" width="10.6640625" style="80" bestFit="1" customWidth="1"/>
    <col min="15621" max="15621" width="10.6640625" style="80" customWidth="1"/>
    <col min="15622" max="15622" width="11.83203125" style="80" customWidth="1"/>
    <col min="15623" max="15623" width="10.1640625" style="80" bestFit="1"/>
    <col min="15624" max="15869" width="10.1640625" style="80"/>
    <col min="15870" max="15870" width="7.1640625" style="80" bestFit="1" customWidth="1"/>
    <col min="15871" max="15871" width="58.5" style="80" bestFit="1" customWidth="1"/>
    <col min="15872" max="15872" width="10.83203125" style="80" bestFit="1" customWidth="1"/>
    <col min="15873" max="15873" width="10.1640625" style="80" bestFit="1"/>
    <col min="15874" max="15874" width="10.83203125" style="80" bestFit="1" customWidth="1"/>
    <col min="15875" max="15875" width="10.83203125" style="80" customWidth="1"/>
    <col min="15876" max="15876" width="10.6640625" style="80" bestFit="1" customWidth="1"/>
    <col min="15877" max="15877" width="10.6640625" style="80" customWidth="1"/>
    <col min="15878" max="15878" width="11.83203125" style="80" customWidth="1"/>
    <col min="15879" max="15879" width="10.1640625" style="80" bestFit="1"/>
    <col min="15880" max="16125" width="10.1640625" style="80"/>
    <col min="16126" max="16126" width="7.1640625" style="80" bestFit="1" customWidth="1"/>
    <col min="16127" max="16127" width="58.5" style="80" bestFit="1" customWidth="1"/>
    <col min="16128" max="16128" width="10.83203125" style="80" bestFit="1" customWidth="1"/>
    <col min="16129" max="16129" width="10.1640625" style="80" bestFit="1"/>
    <col min="16130" max="16130" width="10.83203125" style="80" bestFit="1" customWidth="1"/>
    <col min="16131" max="16131" width="10.83203125" style="80" customWidth="1"/>
    <col min="16132" max="16132" width="10.6640625" style="80" bestFit="1" customWidth="1"/>
    <col min="16133" max="16133" width="10.6640625" style="80" customWidth="1"/>
    <col min="16134" max="16134" width="11.83203125" style="80" customWidth="1"/>
    <col min="16135" max="16135" width="10.1640625" style="80" bestFit="1"/>
    <col min="16136" max="16384" width="10.1640625" style="80"/>
  </cols>
  <sheetData>
    <row r="1" spans="1:7" s="81" customFormat="1" ht="18.75" x14ac:dyDescent="0.3">
      <c r="A1" s="151" t="s">
        <v>471</v>
      </c>
      <c r="B1" s="151"/>
      <c r="C1" s="151"/>
      <c r="D1" s="151"/>
      <c r="E1" s="151"/>
      <c r="F1" s="151"/>
      <c r="G1" s="151"/>
    </row>
    <row r="2" spans="1:7" ht="16.5" thickBot="1" x14ac:dyDescent="0.3">
      <c r="A2" s="63"/>
      <c r="B2" s="63"/>
      <c r="C2" s="64" t="s">
        <v>275</v>
      </c>
      <c r="D2" s="63"/>
      <c r="E2" s="63"/>
      <c r="F2" s="63"/>
      <c r="G2" s="63"/>
    </row>
    <row r="3" spans="1:7" ht="18" customHeight="1" thickTop="1" x14ac:dyDescent="0.25">
      <c r="A3" s="152" t="s">
        <v>276</v>
      </c>
      <c r="B3" s="154" t="s">
        <v>277</v>
      </c>
      <c r="C3" s="156" t="s">
        <v>187</v>
      </c>
      <c r="D3" s="157"/>
      <c r="E3" s="157"/>
      <c r="F3" s="157"/>
      <c r="G3" s="157"/>
    </row>
    <row r="4" spans="1:7" ht="18.75" customHeight="1" x14ac:dyDescent="0.2">
      <c r="A4" s="153"/>
      <c r="B4" s="155"/>
      <c r="C4" s="82" t="s">
        <v>273</v>
      </c>
      <c r="D4" s="82" t="s">
        <v>274</v>
      </c>
      <c r="E4" s="83" t="s">
        <v>189</v>
      </c>
      <c r="F4" s="84" t="s">
        <v>190</v>
      </c>
      <c r="G4" s="84" t="s">
        <v>191</v>
      </c>
    </row>
    <row r="5" spans="1:7" s="78" customFormat="1" ht="15.75" x14ac:dyDescent="0.25">
      <c r="A5" s="65">
        <v>1</v>
      </c>
      <c r="B5" s="66" t="s">
        <v>278</v>
      </c>
      <c r="C5" s="47">
        <f>C6+C7+C8+C9+C10+C11+C12+C13</f>
        <v>4091.2999999999997</v>
      </c>
      <c r="D5" s="47">
        <f>D6+D7+D8+D9+D10+D11+D12+D13</f>
        <v>4626.66</v>
      </c>
      <c r="E5" s="47">
        <f>SUM(E6:E13)</f>
        <v>5455.0368005359996</v>
      </c>
      <c r="F5" s="47">
        <v>6052.3590858879998</v>
      </c>
      <c r="G5" s="67">
        <v>6268.55</v>
      </c>
    </row>
    <row r="6" spans="1:7" ht="15.75" x14ac:dyDescent="0.25">
      <c r="A6" s="68">
        <v>1.1000000000000001</v>
      </c>
      <c r="B6" s="69" t="s">
        <v>279</v>
      </c>
      <c r="C6" s="50">
        <v>2182.46</v>
      </c>
      <c r="D6" s="50">
        <v>2133.5100000000002</v>
      </c>
      <c r="E6" s="50">
        <v>2667.168004869</v>
      </c>
      <c r="F6" s="50">
        <v>3745.8831252269997</v>
      </c>
      <c r="G6" s="70">
        <v>3720.41</v>
      </c>
    </row>
    <row r="7" spans="1:7" ht="15.75" x14ac:dyDescent="0.2">
      <c r="A7" s="68">
        <v>1.2</v>
      </c>
      <c r="B7" s="71" t="s">
        <v>280</v>
      </c>
      <c r="C7" s="50">
        <v>0</v>
      </c>
      <c r="D7" s="50">
        <v>0</v>
      </c>
      <c r="E7" s="50">
        <v>0</v>
      </c>
      <c r="F7" s="50">
        <v>0</v>
      </c>
      <c r="G7" s="70">
        <v>0</v>
      </c>
    </row>
    <row r="8" spans="1:7" ht="15.75" x14ac:dyDescent="0.25">
      <c r="A8" s="68">
        <v>1.3</v>
      </c>
      <c r="B8" s="69" t="s">
        <v>281</v>
      </c>
      <c r="C8" s="50">
        <v>101.95</v>
      </c>
      <c r="D8" s="50">
        <v>217</v>
      </c>
      <c r="E8" s="50">
        <v>174.60719118699998</v>
      </c>
      <c r="F8" s="50">
        <v>162.436092613</v>
      </c>
      <c r="G8" s="70">
        <v>188.06</v>
      </c>
    </row>
    <row r="9" spans="1:7" ht="15.75" x14ac:dyDescent="0.2">
      <c r="A9" s="68">
        <v>1.4</v>
      </c>
      <c r="B9" s="71" t="s">
        <v>282</v>
      </c>
      <c r="C9" s="50">
        <v>0</v>
      </c>
      <c r="D9" s="50">
        <v>0</v>
      </c>
      <c r="E9" s="50">
        <v>0</v>
      </c>
      <c r="F9" s="50">
        <v>0</v>
      </c>
      <c r="G9" s="70">
        <v>0</v>
      </c>
    </row>
    <row r="10" spans="1:7" ht="15.75" x14ac:dyDescent="0.2">
      <c r="A10" s="68">
        <v>1.5</v>
      </c>
      <c r="B10" s="71" t="s">
        <v>283</v>
      </c>
      <c r="C10" s="50">
        <v>0</v>
      </c>
      <c r="D10" s="50">
        <v>0</v>
      </c>
      <c r="E10" s="50">
        <v>0</v>
      </c>
      <c r="F10" s="50">
        <v>0</v>
      </c>
      <c r="G10" s="70">
        <v>1.86</v>
      </c>
    </row>
    <row r="11" spans="1:7" ht="15.75" x14ac:dyDescent="0.25">
      <c r="A11" s="68">
        <v>1.6</v>
      </c>
      <c r="B11" s="69" t="s">
        <v>284</v>
      </c>
      <c r="C11" s="50">
        <v>23.87</v>
      </c>
      <c r="D11" s="50">
        <v>101.95</v>
      </c>
      <c r="E11" s="50">
        <v>37.162612110000005</v>
      </c>
      <c r="F11" s="50">
        <v>38.416827797000003</v>
      </c>
      <c r="G11" s="70">
        <v>39.619999999999997</v>
      </c>
    </row>
    <row r="12" spans="1:7" ht="15.75" x14ac:dyDescent="0.25">
      <c r="A12" s="68">
        <v>1.7</v>
      </c>
      <c r="B12" s="69" t="s">
        <v>285</v>
      </c>
      <c r="C12" s="50">
        <v>752.31</v>
      </c>
      <c r="D12" s="50">
        <v>1041.52</v>
      </c>
      <c r="E12" s="50">
        <v>1232.9959717429999</v>
      </c>
      <c r="F12" s="50">
        <v>1073.351017344</v>
      </c>
      <c r="G12" s="70">
        <v>867.27</v>
      </c>
    </row>
    <row r="13" spans="1:7" ht="15.75" x14ac:dyDescent="0.25">
      <c r="A13" s="68">
        <v>1.8</v>
      </c>
      <c r="B13" s="69" t="s">
        <v>286</v>
      </c>
      <c r="C13" s="50">
        <v>1030.71</v>
      </c>
      <c r="D13" s="50">
        <v>1132.68</v>
      </c>
      <c r="E13" s="50">
        <v>1343.103020627</v>
      </c>
      <c r="F13" s="50">
        <v>1032.2720229070001</v>
      </c>
      <c r="G13" s="70">
        <v>1451.33</v>
      </c>
    </row>
    <row r="14" spans="1:7" s="78" customFormat="1" ht="15.75" x14ac:dyDescent="0.25">
      <c r="A14" s="65">
        <v>2</v>
      </c>
      <c r="B14" s="66" t="s">
        <v>287</v>
      </c>
      <c r="C14" s="47">
        <f>C15+C16+C17+C18+C19</f>
        <v>1672.77</v>
      </c>
      <c r="D14" s="47">
        <f>D15+D16+D17+D18+D19</f>
        <v>1754.7399999999998</v>
      </c>
      <c r="E14" s="47">
        <f>SUM(E15:E19)</f>
        <v>2077.9833980339999</v>
      </c>
      <c r="F14" s="47">
        <v>1847.686594671</v>
      </c>
      <c r="G14" s="67">
        <v>2577.8200000000002</v>
      </c>
    </row>
    <row r="15" spans="1:7" ht="15.75" x14ac:dyDescent="0.25">
      <c r="A15" s="68">
        <v>2.1</v>
      </c>
      <c r="B15" s="69" t="s">
        <v>288</v>
      </c>
      <c r="C15" s="50">
        <v>1672.77</v>
      </c>
      <c r="D15" s="50">
        <v>1754.62</v>
      </c>
      <c r="E15" s="50">
        <v>2077.908588234</v>
      </c>
      <c r="F15" s="50">
        <v>1846.7248618709998</v>
      </c>
      <c r="G15" s="70">
        <v>2577.4899999999998</v>
      </c>
    </row>
    <row r="16" spans="1:7" ht="15.75" x14ac:dyDescent="0.2">
      <c r="A16" s="68">
        <v>2.2000000000000002</v>
      </c>
      <c r="B16" s="71" t="s">
        <v>289</v>
      </c>
      <c r="C16" s="50">
        <v>0</v>
      </c>
      <c r="D16" s="50">
        <v>0</v>
      </c>
      <c r="E16" s="50">
        <v>0</v>
      </c>
      <c r="F16" s="50">
        <v>0</v>
      </c>
      <c r="G16" s="70">
        <v>0</v>
      </c>
    </row>
    <row r="17" spans="1:7" ht="15.75" x14ac:dyDescent="0.2">
      <c r="A17" s="68">
        <v>2.2999999999999998</v>
      </c>
      <c r="B17" s="71" t="s">
        <v>290</v>
      </c>
      <c r="C17" s="50">
        <v>0</v>
      </c>
      <c r="D17" s="50">
        <v>0</v>
      </c>
      <c r="E17" s="50">
        <v>0</v>
      </c>
      <c r="F17" s="50">
        <v>0</v>
      </c>
      <c r="G17" s="70">
        <v>0</v>
      </c>
    </row>
    <row r="18" spans="1:7" ht="15.75" x14ac:dyDescent="0.2">
      <c r="A18" s="68">
        <v>2.4</v>
      </c>
      <c r="B18" s="71" t="s">
        <v>291</v>
      </c>
      <c r="C18" s="50">
        <v>0</v>
      </c>
      <c r="D18" s="50">
        <v>0</v>
      </c>
      <c r="E18" s="50">
        <v>0</v>
      </c>
      <c r="F18" s="50">
        <v>0</v>
      </c>
      <c r="G18" s="70">
        <v>0</v>
      </c>
    </row>
    <row r="19" spans="1:7" ht="15.75" x14ac:dyDescent="0.25">
      <c r="A19" s="68">
        <v>2.5</v>
      </c>
      <c r="B19" s="69" t="s">
        <v>292</v>
      </c>
      <c r="C19" s="50">
        <v>0</v>
      </c>
      <c r="D19" s="50">
        <v>0.12</v>
      </c>
      <c r="E19" s="50">
        <v>7.4809799999999996E-2</v>
      </c>
      <c r="F19" s="50">
        <v>0.96173280000000005</v>
      </c>
      <c r="G19" s="70">
        <v>0.33</v>
      </c>
    </row>
    <row r="20" spans="1:7" s="78" customFormat="1" ht="15.75" x14ac:dyDescent="0.25">
      <c r="A20" s="65">
        <v>3</v>
      </c>
      <c r="B20" s="66" t="s">
        <v>293</v>
      </c>
      <c r="C20" s="47">
        <f>C21+C22+C23+C24+C25+C26</f>
        <v>2344.1400000000003</v>
      </c>
      <c r="D20" s="47">
        <f>D21+D22+D23+D24+D25+D26</f>
        <v>2558.92</v>
      </c>
      <c r="E20" s="47">
        <v>3607.5271228060001</v>
      </c>
      <c r="F20" s="47">
        <v>3483.2008819309999</v>
      </c>
      <c r="G20" s="67">
        <v>3985.41</v>
      </c>
    </row>
    <row r="21" spans="1:7" ht="15.75" x14ac:dyDescent="0.25">
      <c r="A21" s="68">
        <v>3.1</v>
      </c>
      <c r="B21" s="69" t="s">
        <v>294</v>
      </c>
      <c r="C21" s="50">
        <v>1665.06</v>
      </c>
      <c r="D21" s="50">
        <v>1832.64</v>
      </c>
      <c r="E21" s="50">
        <v>2167.4268448810003</v>
      </c>
      <c r="F21" s="50">
        <v>1969.9505992299999</v>
      </c>
      <c r="G21" s="70">
        <v>3173.17</v>
      </c>
    </row>
    <row r="22" spans="1:7" ht="15.75" x14ac:dyDescent="0.25">
      <c r="A22" s="68">
        <v>3.2</v>
      </c>
      <c r="B22" s="69" t="s">
        <v>295</v>
      </c>
      <c r="C22" s="50">
        <v>0.52</v>
      </c>
      <c r="D22" s="50">
        <v>0.39</v>
      </c>
      <c r="E22" s="50">
        <v>0.40910391699999998</v>
      </c>
      <c r="F22" s="50">
        <v>0.43603437300000003</v>
      </c>
      <c r="G22" s="70">
        <v>0.53</v>
      </c>
    </row>
    <row r="23" spans="1:7" ht="15.75" x14ac:dyDescent="0.25">
      <c r="A23" s="68">
        <v>3.3</v>
      </c>
      <c r="B23" s="69" t="s">
        <v>296</v>
      </c>
      <c r="C23" s="50">
        <v>127.64</v>
      </c>
      <c r="D23" s="50">
        <v>138.06</v>
      </c>
      <c r="E23" s="50">
        <v>174.92513044</v>
      </c>
      <c r="F23" s="50">
        <v>180.72205787499999</v>
      </c>
      <c r="G23" s="70">
        <v>266.24</v>
      </c>
    </row>
    <row r="24" spans="1:7" ht="15.75" x14ac:dyDescent="0.25">
      <c r="A24" s="68">
        <v>3.4</v>
      </c>
      <c r="B24" s="69" t="s">
        <v>297</v>
      </c>
      <c r="C24" s="50">
        <v>40.39</v>
      </c>
      <c r="D24" s="50">
        <v>49.87</v>
      </c>
      <c r="E24" s="50">
        <v>64.273280142999994</v>
      </c>
      <c r="F24" s="50">
        <v>69.701955263000002</v>
      </c>
      <c r="G24" s="70">
        <v>82.79</v>
      </c>
    </row>
    <row r="25" spans="1:7" ht="15.75" x14ac:dyDescent="0.2">
      <c r="A25" s="68">
        <v>3.5</v>
      </c>
      <c r="B25" s="71" t="s">
        <v>298</v>
      </c>
      <c r="C25" s="50">
        <v>0</v>
      </c>
      <c r="D25" s="50">
        <v>0</v>
      </c>
      <c r="E25" s="50">
        <v>0</v>
      </c>
      <c r="F25" s="50">
        <v>0</v>
      </c>
      <c r="G25" s="70">
        <v>0</v>
      </c>
    </row>
    <row r="26" spans="1:7" ht="15.75" x14ac:dyDescent="0.25">
      <c r="A26" s="68">
        <v>3.6</v>
      </c>
      <c r="B26" s="69" t="s">
        <v>299</v>
      </c>
      <c r="C26" s="50">
        <v>510.53</v>
      </c>
      <c r="D26" s="50">
        <v>537.96</v>
      </c>
      <c r="E26" s="50">
        <v>1200.492763425</v>
      </c>
      <c r="F26" s="50">
        <v>1262.3902351899999</v>
      </c>
      <c r="G26" s="70">
        <v>462.69</v>
      </c>
    </row>
    <row r="27" spans="1:7" s="78" customFormat="1" ht="15.75" x14ac:dyDescent="0.25">
      <c r="A27" s="65">
        <v>4</v>
      </c>
      <c r="B27" s="66" t="s">
        <v>300</v>
      </c>
      <c r="C27" s="47">
        <f>C28+C29+C30+C31+C32+C33+C34+C35+C36</f>
        <v>2984.37</v>
      </c>
      <c r="D27" s="47">
        <f>D28+D29+D30+D31+D32+D33+D34+D35+D36</f>
        <v>3465.24</v>
      </c>
      <c r="E27" s="47">
        <v>3473.6843623340005</v>
      </c>
      <c r="F27" s="47">
        <v>3596.4930370260004</v>
      </c>
      <c r="G27" s="67">
        <v>5068.08</v>
      </c>
    </row>
    <row r="28" spans="1:7" ht="15.75" x14ac:dyDescent="0.25">
      <c r="A28" s="68">
        <v>4.0999999999999996</v>
      </c>
      <c r="B28" s="69" t="s">
        <v>301</v>
      </c>
      <c r="C28" s="50">
        <v>740.21</v>
      </c>
      <c r="D28" s="50">
        <v>926.49</v>
      </c>
      <c r="E28" s="50">
        <v>670.52486299700001</v>
      </c>
      <c r="F28" s="50">
        <v>721.17085290399996</v>
      </c>
      <c r="G28" s="70">
        <v>815.76</v>
      </c>
    </row>
    <row r="29" spans="1:7" ht="15.75" x14ac:dyDescent="0.25">
      <c r="A29" s="68">
        <v>4.2</v>
      </c>
      <c r="B29" s="69" t="s">
        <v>302</v>
      </c>
      <c r="C29" s="50">
        <v>1102.5</v>
      </c>
      <c r="D29" s="50">
        <v>1356.14</v>
      </c>
      <c r="E29" s="50">
        <v>1604.5101644370002</v>
      </c>
      <c r="F29" s="50">
        <v>1718.3835624740002</v>
      </c>
      <c r="G29" s="70">
        <v>2549.91</v>
      </c>
    </row>
    <row r="30" spans="1:7" ht="15.75" x14ac:dyDescent="0.25">
      <c r="A30" s="68">
        <v>4.3</v>
      </c>
      <c r="B30" s="69" t="s">
        <v>303</v>
      </c>
      <c r="C30" s="50">
        <v>382.14</v>
      </c>
      <c r="D30" s="50">
        <v>221.78</v>
      </c>
      <c r="E30" s="50">
        <v>171.749226505</v>
      </c>
      <c r="F30" s="50">
        <v>175.121377427</v>
      </c>
      <c r="G30" s="70">
        <v>335.27</v>
      </c>
    </row>
    <row r="31" spans="1:7" ht="15.75" x14ac:dyDescent="0.25">
      <c r="A31" s="68">
        <v>4.4000000000000004</v>
      </c>
      <c r="B31" s="69" t="s">
        <v>304</v>
      </c>
      <c r="C31" s="50">
        <v>4.01</v>
      </c>
      <c r="D31" s="50">
        <v>4.1500000000000004</v>
      </c>
      <c r="E31" s="50">
        <v>5.1554678889999996</v>
      </c>
      <c r="F31" s="50">
        <v>4.6072172380000005</v>
      </c>
      <c r="G31" s="70">
        <v>6.19</v>
      </c>
    </row>
    <row r="32" spans="1:7" ht="15.75" x14ac:dyDescent="0.25">
      <c r="A32" s="68">
        <v>4.5</v>
      </c>
      <c r="B32" s="69" t="s">
        <v>305</v>
      </c>
      <c r="C32" s="50">
        <v>441.2</v>
      </c>
      <c r="D32" s="50">
        <v>615.53</v>
      </c>
      <c r="E32" s="50">
        <v>623.62936562499999</v>
      </c>
      <c r="F32" s="50">
        <v>580.05007961800004</v>
      </c>
      <c r="G32" s="70">
        <v>810.74</v>
      </c>
    </row>
    <row r="33" spans="1:7" ht="15.75" x14ac:dyDescent="0.25">
      <c r="A33" s="68">
        <v>4.5999999999999996</v>
      </c>
      <c r="B33" s="69" t="s">
        <v>306</v>
      </c>
      <c r="C33" s="50">
        <v>216.9</v>
      </c>
      <c r="D33" s="50">
        <v>210.74</v>
      </c>
      <c r="E33" s="50">
        <v>267.16454649100001</v>
      </c>
      <c r="F33" s="50">
        <v>241.947092798</v>
      </c>
      <c r="G33" s="70">
        <v>314.76</v>
      </c>
    </row>
    <row r="34" spans="1:7" ht="15.75" x14ac:dyDescent="0.25">
      <c r="A34" s="68">
        <v>4.7</v>
      </c>
      <c r="B34" s="69" t="s">
        <v>307</v>
      </c>
      <c r="C34" s="50">
        <v>97.41</v>
      </c>
      <c r="D34" s="50">
        <v>101.19</v>
      </c>
      <c r="E34" s="50">
        <v>91.395777803999991</v>
      </c>
      <c r="F34" s="50">
        <v>121.562977225</v>
      </c>
      <c r="G34" s="70">
        <v>181.74</v>
      </c>
    </row>
    <row r="35" spans="1:7" ht="15.75" x14ac:dyDescent="0.25">
      <c r="A35" s="68">
        <v>4.8</v>
      </c>
      <c r="B35" s="69" t="s">
        <v>308</v>
      </c>
      <c r="C35" s="50">
        <v>0</v>
      </c>
      <c r="D35" s="50">
        <v>29.22</v>
      </c>
      <c r="E35" s="50">
        <v>37.628088851000001</v>
      </c>
      <c r="F35" s="50">
        <v>32.082967172000004</v>
      </c>
      <c r="G35" s="70">
        <v>50.57</v>
      </c>
    </row>
    <row r="36" spans="1:7" ht="15.75" x14ac:dyDescent="0.25">
      <c r="A36" s="68">
        <v>4.9000000000000004</v>
      </c>
      <c r="B36" s="69" t="s">
        <v>309</v>
      </c>
      <c r="C36" s="50">
        <v>0</v>
      </c>
      <c r="D36" s="50">
        <v>0</v>
      </c>
      <c r="E36" s="50">
        <v>1.9268617350000001</v>
      </c>
      <c r="F36" s="50">
        <v>1.5669101699999999</v>
      </c>
      <c r="G36" s="70">
        <v>3.13</v>
      </c>
    </row>
    <row r="37" spans="1:7" s="78" customFormat="1" ht="15.75" x14ac:dyDescent="0.25">
      <c r="A37" s="65">
        <v>5</v>
      </c>
      <c r="B37" s="66" t="s">
        <v>310</v>
      </c>
      <c r="C37" s="47">
        <f>C38+C39+C40+C41+C42+C43</f>
        <v>63.99</v>
      </c>
      <c r="D37" s="47">
        <f>D38+D39+D40+D41+D42+D43</f>
        <v>63.7</v>
      </c>
      <c r="E37" s="47">
        <v>46.512785934</v>
      </c>
      <c r="F37" s="47">
        <v>29.161363786999999</v>
      </c>
      <c r="G37" s="67">
        <v>152.13999999999999</v>
      </c>
    </row>
    <row r="38" spans="1:7" ht="15.75" x14ac:dyDescent="0.25">
      <c r="A38" s="68">
        <v>5.0999999999999996</v>
      </c>
      <c r="B38" s="69" t="s">
        <v>311</v>
      </c>
      <c r="C38" s="50">
        <v>0.52</v>
      </c>
      <c r="D38" s="50">
        <v>0.65</v>
      </c>
      <c r="E38" s="50">
        <v>0.54121909999999995</v>
      </c>
      <c r="F38" s="50">
        <v>1.5573726999999999</v>
      </c>
      <c r="G38" s="70">
        <v>8.7100000000000009</v>
      </c>
    </row>
    <row r="39" spans="1:7" ht="15.75" x14ac:dyDescent="0.25">
      <c r="A39" s="68">
        <v>5.2</v>
      </c>
      <c r="B39" s="69" t="s">
        <v>312</v>
      </c>
      <c r="C39" s="50">
        <v>0.08</v>
      </c>
      <c r="D39" s="50">
        <v>0.12</v>
      </c>
      <c r="E39" s="50">
        <v>0.32382338799999999</v>
      </c>
      <c r="F39" s="50">
        <v>0.33279730000000002</v>
      </c>
      <c r="G39" s="70">
        <v>1.85</v>
      </c>
    </row>
    <row r="40" spans="1:7" ht="15.75" x14ac:dyDescent="0.2">
      <c r="A40" s="68">
        <v>5.3</v>
      </c>
      <c r="B40" s="71" t="s">
        <v>313</v>
      </c>
      <c r="C40" s="50">
        <v>0</v>
      </c>
      <c r="D40" s="50">
        <v>0</v>
      </c>
      <c r="E40" s="50">
        <v>0</v>
      </c>
      <c r="F40" s="50">
        <v>0</v>
      </c>
      <c r="G40" s="70">
        <v>0</v>
      </c>
    </row>
    <row r="41" spans="1:7" ht="15.75" x14ac:dyDescent="0.25">
      <c r="A41" s="68">
        <v>5.4</v>
      </c>
      <c r="B41" s="69" t="s">
        <v>314</v>
      </c>
      <c r="C41" s="50">
        <v>0</v>
      </c>
      <c r="D41" s="50">
        <v>0</v>
      </c>
      <c r="E41" s="50">
        <v>2.3170141000000002E-2</v>
      </c>
      <c r="F41" s="50">
        <v>0.60732256500000004</v>
      </c>
      <c r="G41" s="70">
        <v>2.63</v>
      </c>
    </row>
    <row r="42" spans="1:7" ht="15.75" x14ac:dyDescent="0.2">
      <c r="A42" s="68">
        <v>5.5</v>
      </c>
      <c r="B42" s="71" t="s">
        <v>315</v>
      </c>
      <c r="C42" s="50">
        <v>0</v>
      </c>
      <c r="D42" s="50">
        <v>0</v>
      </c>
      <c r="E42" s="50">
        <v>0</v>
      </c>
      <c r="F42" s="50">
        <v>0</v>
      </c>
      <c r="G42" s="70">
        <v>0</v>
      </c>
    </row>
    <row r="43" spans="1:7" ht="15.75" x14ac:dyDescent="0.25">
      <c r="A43" s="68">
        <v>5.6</v>
      </c>
      <c r="B43" s="69" t="s">
        <v>316</v>
      </c>
      <c r="C43" s="50">
        <v>63.39</v>
      </c>
      <c r="D43" s="50">
        <v>62.93</v>
      </c>
      <c r="E43" s="50">
        <v>45.624573304999998</v>
      </c>
      <c r="F43" s="50">
        <v>26.663871222000001</v>
      </c>
      <c r="G43" s="70">
        <v>138.94999999999999</v>
      </c>
    </row>
    <row r="44" spans="1:7" s="78" customFormat="1" ht="15.75" x14ac:dyDescent="0.25">
      <c r="A44" s="65">
        <v>6</v>
      </c>
      <c r="B44" s="66" t="s">
        <v>317</v>
      </c>
      <c r="C44" s="47">
        <f>C45+C46+C47+C48+C49+C50</f>
        <v>257.17</v>
      </c>
      <c r="D44" s="47">
        <f>D45+D46+D47+D48+D49+D50</f>
        <v>289.8</v>
      </c>
      <c r="E44" s="47">
        <v>323.40841729099998</v>
      </c>
      <c r="F44" s="47">
        <v>230.652518044</v>
      </c>
      <c r="G44" s="67">
        <v>604.64</v>
      </c>
    </row>
    <row r="45" spans="1:7" ht="15.75" x14ac:dyDescent="0.25">
      <c r="A45" s="68">
        <v>6.1</v>
      </c>
      <c r="B45" s="69" t="s">
        <v>318</v>
      </c>
      <c r="C45" s="50">
        <v>9.93</v>
      </c>
      <c r="D45" s="50">
        <v>12.8</v>
      </c>
      <c r="E45" s="50">
        <v>24.541174629</v>
      </c>
      <c r="F45" s="50">
        <v>16.289017312000002</v>
      </c>
      <c r="G45" s="70">
        <v>110.68</v>
      </c>
    </row>
    <row r="46" spans="1:7" ht="15.75" x14ac:dyDescent="0.25">
      <c r="A46" s="68">
        <v>6.2</v>
      </c>
      <c r="B46" s="69" t="s">
        <v>319</v>
      </c>
      <c r="C46" s="50">
        <v>0</v>
      </c>
      <c r="D46" s="50">
        <v>0</v>
      </c>
      <c r="E46" s="50">
        <v>6.2078670100000002</v>
      </c>
      <c r="F46" s="50">
        <v>9.6020876409999989</v>
      </c>
      <c r="G46" s="70">
        <v>0</v>
      </c>
    </row>
    <row r="47" spans="1:7" ht="15.75" x14ac:dyDescent="0.25">
      <c r="A47" s="68">
        <v>6.3</v>
      </c>
      <c r="B47" s="69" t="s">
        <v>320</v>
      </c>
      <c r="C47" s="50">
        <v>226.95</v>
      </c>
      <c r="D47" s="50">
        <v>237.37</v>
      </c>
      <c r="E47" s="50">
        <v>261.84152235599998</v>
      </c>
      <c r="F47" s="50">
        <v>174.52366495199999</v>
      </c>
      <c r="G47" s="70">
        <v>465.94</v>
      </c>
    </row>
    <row r="48" spans="1:7" ht="15.75" x14ac:dyDescent="0.2">
      <c r="A48" s="68">
        <v>6.4</v>
      </c>
      <c r="B48" s="71" t="s">
        <v>321</v>
      </c>
      <c r="C48" s="50">
        <v>0</v>
      </c>
      <c r="D48" s="50">
        <v>0</v>
      </c>
      <c r="E48" s="50">
        <v>0</v>
      </c>
      <c r="F48" s="50">
        <v>0</v>
      </c>
      <c r="G48" s="70">
        <v>0</v>
      </c>
    </row>
    <row r="49" spans="1:7" ht="15.75" x14ac:dyDescent="0.2">
      <c r="A49" s="68">
        <v>6.5</v>
      </c>
      <c r="B49" s="71" t="s">
        <v>322</v>
      </c>
      <c r="C49" s="50">
        <v>0</v>
      </c>
      <c r="D49" s="50">
        <v>0</v>
      </c>
      <c r="E49" s="50">
        <v>0</v>
      </c>
      <c r="F49" s="50">
        <v>0</v>
      </c>
      <c r="G49" s="70">
        <v>0</v>
      </c>
    </row>
    <row r="50" spans="1:7" ht="15.75" x14ac:dyDescent="0.25">
      <c r="A50" s="68">
        <v>6.6</v>
      </c>
      <c r="B50" s="69" t="s">
        <v>323</v>
      </c>
      <c r="C50" s="50">
        <v>20.29</v>
      </c>
      <c r="D50" s="50">
        <v>39.630000000000003</v>
      </c>
      <c r="E50" s="50">
        <v>30.817853295999999</v>
      </c>
      <c r="F50" s="50">
        <v>30.237748138999997</v>
      </c>
      <c r="G50" s="70">
        <v>28.02</v>
      </c>
    </row>
    <row r="51" spans="1:7" s="78" customFormat="1" ht="15.75" x14ac:dyDescent="0.25">
      <c r="A51" s="65">
        <v>7</v>
      </c>
      <c r="B51" s="66" t="s">
        <v>324</v>
      </c>
      <c r="C51" s="47">
        <f>C52+C53+C54+C55+C56+C57</f>
        <v>1576.1000000000001</v>
      </c>
      <c r="D51" s="47">
        <f>D52+D53+D54+D55+D56+D57</f>
        <v>1673.23</v>
      </c>
      <c r="E51" s="47">
        <v>1949.5435663059998</v>
      </c>
      <c r="F51" s="47">
        <v>1891.8289448130001</v>
      </c>
      <c r="G51" s="67">
        <v>2336.1999999999998</v>
      </c>
    </row>
    <row r="52" spans="1:7" ht="15.75" x14ac:dyDescent="0.25">
      <c r="A52" s="68">
        <v>7.1</v>
      </c>
      <c r="B52" s="69" t="s">
        <v>325</v>
      </c>
      <c r="C52" s="50">
        <v>79.87</v>
      </c>
      <c r="D52" s="50">
        <v>71.87</v>
      </c>
      <c r="E52" s="50">
        <v>49.916856431999996</v>
      </c>
      <c r="F52" s="50">
        <v>59.164725095000001</v>
      </c>
      <c r="G52" s="70">
        <v>47.8</v>
      </c>
    </row>
    <row r="53" spans="1:7" ht="15.75" x14ac:dyDescent="0.25">
      <c r="A53" s="68">
        <v>7.2</v>
      </c>
      <c r="B53" s="69" t="s">
        <v>326</v>
      </c>
      <c r="C53" s="50">
        <v>188.18</v>
      </c>
      <c r="D53" s="50">
        <v>220.82</v>
      </c>
      <c r="E53" s="50">
        <v>226.31907204800001</v>
      </c>
      <c r="F53" s="50">
        <v>251.74612584799999</v>
      </c>
      <c r="G53" s="70">
        <v>189.92</v>
      </c>
    </row>
    <row r="54" spans="1:7" ht="15.75" x14ac:dyDescent="0.25">
      <c r="A54" s="68">
        <v>7.3</v>
      </c>
      <c r="B54" s="69" t="s">
        <v>327</v>
      </c>
      <c r="C54" s="50">
        <v>486.11</v>
      </c>
      <c r="D54" s="50">
        <v>508.06</v>
      </c>
      <c r="E54" s="50">
        <v>636.87551796399998</v>
      </c>
      <c r="F54" s="50">
        <v>624.35077692100003</v>
      </c>
      <c r="G54" s="70">
        <v>859.47</v>
      </c>
    </row>
    <row r="55" spans="1:7" ht="15.75" x14ac:dyDescent="0.25">
      <c r="A55" s="68">
        <v>7.4</v>
      </c>
      <c r="B55" s="69" t="s">
        <v>328</v>
      </c>
      <c r="C55" s="50">
        <v>701.93</v>
      </c>
      <c r="D55" s="50">
        <v>724.94</v>
      </c>
      <c r="E55" s="50">
        <v>875.21811555699992</v>
      </c>
      <c r="F55" s="50">
        <v>778.21318390099998</v>
      </c>
      <c r="G55" s="70">
        <v>1010.65</v>
      </c>
    </row>
    <row r="56" spans="1:7" ht="15.75" x14ac:dyDescent="0.25">
      <c r="A56" s="68">
        <v>7.5</v>
      </c>
      <c r="B56" s="69" t="s">
        <v>329</v>
      </c>
      <c r="C56" s="50">
        <v>120.01</v>
      </c>
      <c r="D56" s="50">
        <v>147.54</v>
      </c>
      <c r="E56" s="50">
        <v>161.214004305</v>
      </c>
      <c r="F56" s="50">
        <v>178.35413304799999</v>
      </c>
      <c r="G56" s="70">
        <v>228.36</v>
      </c>
    </row>
    <row r="57" spans="1:7" ht="15.75" x14ac:dyDescent="0.25">
      <c r="A57" s="68">
        <v>7.6</v>
      </c>
      <c r="B57" s="72" t="s">
        <v>330</v>
      </c>
      <c r="C57" s="50">
        <v>0</v>
      </c>
      <c r="D57" s="50">
        <v>0</v>
      </c>
      <c r="E57" s="50">
        <v>0</v>
      </c>
      <c r="F57" s="50">
        <v>0</v>
      </c>
      <c r="G57" s="70">
        <v>0</v>
      </c>
    </row>
    <row r="58" spans="1:7" s="78" customFormat="1" ht="15.75" x14ac:dyDescent="0.25">
      <c r="A58" s="65">
        <v>8</v>
      </c>
      <c r="B58" s="66" t="s">
        <v>331</v>
      </c>
      <c r="C58" s="47">
        <f>C59+C60+C61+C62+C63+C64</f>
        <v>130.25</v>
      </c>
      <c r="D58" s="47">
        <f>D59+D60+D61+D62+D63+D64</f>
        <v>127.89</v>
      </c>
      <c r="E58" s="47">
        <v>186.41504447399998</v>
      </c>
      <c r="F58" s="47">
        <v>225.59397801799997</v>
      </c>
      <c r="G58" s="67">
        <v>360.64</v>
      </c>
    </row>
    <row r="59" spans="1:7" ht="15.75" x14ac:dyDescent="0.25">
      <c r="A59" s="68">
        <v>8.1</v>
      </c>
      <c r="B59" s="69" t="s">
        <v>332</v>
      </c>
      <c r="C59" s="50">
        <v>42.93</v>
      </c>
      <c r="D59" s="50">
        <v>48.82</v>
      </c>
      <c r="E59" s="50">
        <v>81.849710817999991</v>
      </c>
      <c r="F59" s="50">
        <v>65.522771899999995</v>
      </c>
      <c r="G59" s="70">
        <v>118.25</v>
      </c>
    </row>
    <row r="60" spans="1:7" ht="15.75" x14ac:dyDescent="0.25">
      <c r="A60" s="68">
        <v>8.1999999999999993</v>
      </c>
      <c r="B60" s="69" t="s">
        <v>333</v>
      </c>
      <c r="C60" s="50">
        <v>70.03</v>
      </c>
      <c r="D60" s="50">
        <v>60.77</v>
      </c>
      <c r="E60" s="50">
        <v>85.610527705999999</v>
      </c>
      <c r="F60" s="50">
        <v>143.08508068199998</v>
      </c>
      <c r="G60" s="70">
        <v>221.31</v>
      </c>
    </row>
    <row r="61" spans="1:7" ht="15.75" x14ac:dyDescent="0.25">
      <c r="A61" s="68">
        <v>8.3000000000000007</v>
      </c>
      <c r="B61" s="69" t="s">
        <v>334</v>
      </c>
      <c r="C61" s="50">
        <v>17.29</v>
      </c>
      <c r="D61" s="50">
        <v>18.3</v>
      </c>
      <c r="E61" s="50">
        <v>18.954805950000001</v>
      </c>
      <c r="F61" s="50">
        <v>16.986125436000002</v>
      </c>
      <c r="G61" s="70">
        <v>21.08</v>
      </c>
    </row>
    <row r="62" spans="1:7" ht="15.75" x14ac:dyDescent="0.2">
      <c r="A62" s="68">
        <v>8.4</v>
      </c>
      <c r="B62" s="71" t="s">
        <v>335</v>
      </c>
      <c r="C62" s="50">
        <v>0</v>
      </c>
      <c r="D62" s="50">
        <v>0</v>
      </c>
      <c r="E62" s="50">
        <v>0</v>
      </c>
      <c r="F62" s="50">
        <v>0</v>
      </c>
      <c r="G62" s="70">
        <v>0</v>
      </c>
    </row>
    <row r="63" spans="1:7" ht="15.75" x14ac:dyDescent="0.2">
      <c r="A63" s="68">
        <v>8.5</v>
      </c>
      <c r="B63" s="71" t="s">
        <v>336</v>
      </c>
      <c r="C63" s="50">
        <v>0</v>
      </c>
      <c r="D63" s="50">
        <v>0</v>
      </c>
      <c r="E63" s="50">
        <v>0</v>
      </c>
      <c r="F63" s="50">
        <v>0</v>
      </c>
      <c r="G63" s="70">
        <v>0</v>
      </c>
    </row>
    <row r="64" spans="1:7" ht="15.75" x14ac:dyDescent="0.2">
      <c r="A64" s="68">
        <v>8.6</v>
      </c>
      <c r="B64" s="71" t="s">
        <v>337</v>
      </c>
      <c r="C64" s="50">
        <v>0</v>
      </c>
      <c r="D64" s="50">
        <v>0</v>
      </c>
      <c r="E64" s="50">
        <v>0</v>
      </c>
      <c r="F64" s="50">
        <v>0</v>
      </c>
      <c r="G64" s="70">
        <v>0</v>
      </c>
    </row>
    <row r="65" spans="1:7" s="78" customFormat="1" ht="15.75" x14ac:dyDescent="0.25">
      <c r="A65" s="65">
        <v>9</v>
      </c>
      <c r="B65" s="66" t="s">
        <v>338</v>
      </c>
      <c r="C65" s="47">
        <f>C66+C67+C68+C69+C70+C71+C72+C73</f>
        <v>4611.07</v>
      </c>
      <c r="D65" s="47">
        <f>D66+D67+D68+D69+D70+D71+D72+D73</f>
        <v>5481.58</v>
      </c>
      <c r="E65" s="47">
        <v>6191.4211237899999</v>
      </c>
      <c r="F65" s="47">
        <v>6229.0681925010003</v>
      </c>
      <c r="G65" s="67">
        <v>7769.93</v>
      </c>
    </row>
    <row r="66" spans="1:7" ht="15.75" x14ac:dyDescent="0.25">
      <c r="A66" s="68">
        <v>9.1</v>
      </c>
      <c r="B66" s="69" t="s">
        <v>339</v>
      </c>
      <c r="C66" s="50">
        <v>1662.85</v>
      </c>
      <c r="D66" s="50">
        <v>1769.19</v>
      </c>
      <c r="E66" s="50">
        <v>2085.5655786500001</v>
      </c>
      <c r="F66" s="50">
        <v>2181.3393741479999</v>
      </c>
      <c r="G66" s="70">
        <v>2540.06</v>
      </c>
    </row>
    <row r="67" spans="1:7" ht="15.75" x14ac:dyDescent="0.25">
      <c r="A67" s="68">
        <v>9.1999999999999993</v>
      </c>
      <c r="B67" s="69" t="s">
        <v>340</v>
      </c>
      <c r="C67" s="50">
        <v>820.27</v>
      </c>
      <c r="D67" s="50">
        <v>875.03</v>
      </c>
      <c r="E67" s="50">
        <v>1034.686205406</v>
      </c>
      <c r="F67" s="50">
        <v>1081.7336182419999</v>
      </c>
      <c r="G67" s="70">
        <v>1296.79</v>
      </c>
    </row>
    <row r="68" spans="1:7" ht="15.75" x14ac:dyDescent="0.25">
      <c r="A68" s="68">
        <v>9.3000000000000007</v>
      </c>
      <c r="B68" s="69"/>
      <c r="C68" s="50">
        <v>0</v>
      </c>
      <c r="D68" s="50">
        <v>0</v>
      </c>
      <c r="E68" s="50">
        <v>0</v>
      </c>
      <c r="F68" s="50">
        <v>0</v>
      </c>
      <c r="G68" s="70">
        <v>0</v>
      </c>
    </row>
    <row r="69" spans="1:7" ht="15.75" x14ac:dyDescent="0.2">
      <c r="A69" s="68">
        <v>9.4</v>
      </c>
      <c r="B69" s="71" t="s">
        <v>341</v>
      </c>
      <c r="C69" s="50">
        <v>0</v>
      </c>
      <c r="D69" s="50">
        <v>0</v>
      </c>
      <c r="E69" s="50">
        <v>0</v>
      </c>
      <c r="F69" s="50">
        <v>0</v>
      </c>
      <c r="G69" s="70">
        <v>0</v>
      </c>
    </row>
    <row r="70" spans="1:7" ht="15.75" x14ac:dyDescent="0.25">
      <c r="A70" s="68">
        <v>9.5</v>
      </c>
      <c r="B70" s="69" t="s">
        <v>342</v>
      </c>
      <c r="C70" s="50">
        <v>1341.9</v>
      </c>
      <c r="D70" s="50">
        <v>1858.19</v>
      </c>
      <c r="E70" s="50">
        <v>1973.360689654</v>
      </c>
      <c r="F70" s="50">
        <v>1697.985913366</v>
      </c>
      <c r="G70" s="70">
        <v>2168.91</v>
      </c>
    </row>
    <row r="71" spans="1:7" ht="15.75" x14ac:dyDescent="0.25">
      <c r="A71" s="68">
        <v>9.6</v>
      </c>
      <c r="B71" s="69" t="s">
        <v>343</v>
      </c>
      <c r="C71" s="50">
        <v>786.05</v>
      </c>
      <c r="D71" s="50">
        <v>979.17</v>
      </c>
      <c r="E71" s="50">
        <v>1087.8856400079999</v>
      </c>
      <c r="F71" s="50">
        <v>1239.5605660260001</v>
      </c>
      <c r="G71" s="70">
        <v>1676.13</v>
      </c>
    </row>
    <row r="72" spans="1:7" ht="15.75" x14ac:dyDescent="0.2">
      <c r="A72" s="68">
        <v>9.6999999999999993</v>
      </c>
      <c r="B72" s="71" t="s">
        <v>344</v>
      </c>
      <c r="C72" s="50">
        <v>0</v>
      </c>
      <c r="D72" s="50">
        <v>0</v>
      </c>
      <c r="E72" s="50">
        <v>0</v>
      </c>
      <c r="F72" s="50">
        <v>0</v>
      </c>
      <c r="G72" s="70">
        <v>0</v>
      </c>
    </row>
    <row r="73" spans="1:7" ht="15.75" x14ac:dyDescent="0.25">
      <c r="A73" s="68">
        <v>9.8000000000000007</v>
      </c>
      <c r="B73" s="69" t="s">
        <v>345</v>
      </c>
      <c r="C73" s="50">
        <v>0</v>
      </c>
      <c r="D73" s="50">
        <v>0</v>
      </c>
      <c r="E73" s="50">
        <v>9.9230100720000003</v>
      </c>
      <c r="F73" s="50">
        <v>28.448720719000001</v>
      </c>
      <c r="G73" s="70">
        <v>88.04</v>
      </c>
    </row>
    <row r="74" spans="1:7" s="78" customFormat="1" ht="15.75" x14ac:dyDescent="0.25">
      <c r="A74" s="65">
        <v>10</v>
      </c>
      <c r="B74" s="66" t="s">
        <v>346</v>
      </c>
      <c r="C74" s="47">
        <f>C75+C76+C77+C78+C79+C80+C81+C82+C83</f>
        <v>928.39</v>
      </c>
      <c r="D74" s="47">
        <f>D75+D76+D77+D78+D79+D80+D81+D82+D83</f>
        <v>974.90000000000009</v>
      </c>
      <c r="E74" s="47">
        <v>1034.468029954</v>
      </c>
      <c r="F74" s="47">
        <f>F75+F76+F77+F78+F79+F80+F81+F82+F83</f>
        <v>1159.496617363</v>
      </c>
      <c r="G74" s="67">
        <v>1229.77</v>
      </c>
    </row>
    <row r="75" spans="1:7" ht="15.75" x14ac:dyDescent="0.2">
      <c r="A75" s="73">
        <v>10.1</v>
      </c>
      <c r="B75" s="71" t="s">
        <v>347</v>
      </c>
      <c r="C75" s="50">
        <v>0</v>
      </c>
      <c r="D75" s="50">
        <v>0</v>
      </c>
      <c r="E75" s="50">
        <v>0</v>
      </c>
      <c r="F75" s="50">
        <v>0</v>
      </c>
      <c r="G75" s="70">
        <v>0</v>
      </c>
    </row>
    <row r="76" spans="1:7" ht="15.75" x14ac:dyDescent="0.2">
      <c r="A76" s="73">
        <v>10.199999999999999</v>
      </c>
      <c r="B76" s="71" t="s">
        <v>348</v>
      </c>
      <c r="C76" s="50">
        <v>0</v>
      </c>
      <c r="D76" s="50">
        <v>0</v>
      </c>
      <c r="E76" s="50">
        <v>0</v>
      </c>
      <c r="F76" s="50">
        <v>0</v>
      </c>
      <c r="G76" s="70">
        <v>0</v>
      </c>
    </row>
    <row r="77" spans="1:7" ht="15.75" x14ac:dyDescent="0.2">
      <c r="A77" s="73">
        <v>10.3</v>
      </c>
      <c r="B77" s="71" t="s">
        <v>349</v>
      </c>
      <c r="C77" s="50">
        <v>0</v>
      </c>
      <c r="D77" s="50">
        <v>0</v>
      </c>
      <c r="E77" s="50">
        <v>0</v>
      </c>
      <c r="F77" s="50">
        <v>0</v>
      </c>
      <c r="G77" s="70">
        <v>0</v>
      </c>
    </row>
    <row r="78" spans="1:7" ht="15.75" x14ac:dyDescent="0.25">
      <c r="A78" s="68">
        <v>10.4</v>
      </c>
      <c r="B78" s="69" t="s">
        <v>350</v>
      </c>
      <c r="C78" s="50">
        <v>115.01</v>
      </c>
      <c r="D78" s="50">
        <v>91.38</v>
      </c>
      <c r="E78" s="50">
        <v>72.438596785000001</v>
      </c>
      <c r="F78" s="50">
        <v>14.716804456999999</v>
      </c>
      <c r="G78" s="70">
        <v>33.81</v>
      </c>
    </row>
    <row r="79" spans="1:7" ht="15.75" x14ac:dyDescent="0.2">
      <c r="A79" s="73">
        <v>10.5</v>
      </c>
      <c r="B79" s="71" t="s">
        <v>351</v>
      </c>
      <c r="C79" s="50">
        <v>0</v>
      </c>
      <c r="D79" s="50">
        <v>0</v>
      </c>
      <c r="E79" s="50">
        <v>0</v>
      </c>
      <c r="F79" s="50">
        <v>0</v>
      </c>
      <c r="G79" s="70">
        <v>0</v>
      </c>
    </row>
    <row r="80" spans="1:7" ht="15.75" x14ac:dyDescent="0.2">
      <c r="A80" s="68">
        <v>10.6</v>
      </c>
      <c r="B80" s="71" t="s">
        <v>352</v>
      </c>
      <c r="C80" s="50">
        <v>0</v>
      </c>
      <c r="D80" s="50">
        <v>0</v>
      </c>
      <c r="E80" s="50">
        <v>0</v>
      </c>
      <c r="F80" s="50">
        <v>0</v>
      </c>
      <c r="G80" s="70">
        <v>0</v>
      </c>
    </row>
    <row r="81" spans="1:7" ht="15.75" x14ac:dyDescent="0.25">
      <c r="A81" s="68">
        <v>10.7</v>
      </c>
      <c r="B81" s="69" t="s">
        <v>353</v>
      </c>
      <c r="C81" s="50">
        <v>743.15</v>
      </c>
      <c r="D81" s="50">
        <v>802.59</v>
      </c>
      <c r="E81" s="50">
        <v>861.61504614500006</v>
      </c>
      <c r="F81" s="50">
        <v>1046.8099834899999</v>
      </c>
      <c r="G81" s="70">
        <v>1063.46</v>
      </c>
    </row>
    <row r="82" spans="1:7" ht="15.75" x14ac:dyDescent="0.25">
      <c r="A82" s="68">
        <v>10.8</v>
      </c>
      <c r="B82" s="69" t="s">
        <v>354</v>
      </c>
      <c r="C82" s="50">
        <v>0</v>
      </c>
      <c r="D82" s="50">
        <v>0</v>
      </c>
      <c r="E82" s="50">
        <v>10.746160492</v>
      </c>
      <c r="F82" s="50">
        <v>26.21</v>
      </c>
      <c r="G82" s="70">
        <v>6.5</v>
      </c>
    </row>
    <row r="83" spans="1:7" ht="15.75" x14ac:dyDescent="0.25">
      <c r="A83" s="68">
        <v>10.9</v>
      </c>
      <c r="B83" s="69" t="s">
        <v>355</v>
      </c>
      <c r="C83" s="50">
        <v>70.23</v>
      </c>
      <c r="D83" s="50">
        <v>80.930000000000007</v>
      </c>
      <c r="E83" s="50">
        <v>89.668226532000006</v>
      </c>
      <c r="F83" s="50">
        <v>71.759829416000002</v>
      </c>
      <c r="G83" s="70">
        <v>125.99</v>
      </c>
    </row>
    <row r="84" spans="1:7" s="78" customFormat="1" ht="16.5" thickBot="1" x14ac:dyDescent="0.3">
      <c r="A84" s="74"/>
      <c r="B84" s="75" t="s">
        <v>356</v>
      </c>
      <c r="C84" s="76">
        <f>C5+C14+C20+C27+C37+C44+C51+C58+C65+C74</f>
        <v>18659.55</v>
      </c>
      <c r="D84" s="76">
        <f>D5+D14+D20+D27+D37+D44+D51+D58+D65+D74</f>
        <v>21016.66</v>
      </c>
      <c r="E84" s="76">
        <f>E5+E14+E20+E27+E37+E44+E51+E58+E65+E74</f>
        <v>24346.000651459002</v>
      </c>
      <c r="F84" s="76">
        <f>F74+F65+F58+F51+F44+F37+F27+F20+F14+F5</f>
        <v>24745.541214042001</v>
      </c>
      <c r="G84" s="77">
        <v>30353.17</v>
      </c>
    </row>
    <row r="85" spans="1:7" ht="18.75" thickTop="1" x14ac:dyDescent="0.25">
      <c r="B85" s="58" t="s">
        <v>358</v>
      </c>
      <c r="C85" s="81"/>
      <c r="D85" s="81"/>
      <c r="E85" s="81"/>
      <c r="F85" s="81"/>
      <c r="G85" s="81"/>
    </row>
    <row r="86" spans="1:7" ht="20.25" x14ac:dyDescent="0.3">
      <c r="B86" s="86" t="s">
        <v>359</v>
      </c>
    </row>
    <row r="87" spans="1:7" ht="15.75" x14ac:dyDescent="0.25">
      <c r="B87" s="58" t="s">
        <v>360</v>
      </c>
    </row>
  </sheetData>
  <mergeCells count="4">
    <mergeCell ref="A1:G1"/>
    <mergeCell ref="A3:A4"/>
    <mergeCell ref="B3:B4"/>
    <mergeCell ref="C3:G3"/>
  </mergeCells>
  <pageMargins left="0.75" right="0.19" top="0.21" bottom="0.2" header="0.21" footer="0.19"/>
  <pageSetup scale="65" orientation="portrait" r:id="rId1"/>
  <headerFooter alignWithMargins="0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"/>
  <sheetViews>
    <sheetView zoomScale="85" zoomScaleNormal="85" zoomScaleSheetLayoutView="91" workbookViewId="0">
      <selection activeCell="L5" sqref="L5:L76"/>
    </sheetView>
  </sheetViews>
  <sheetFormatPr defaultColWidth="10.1640625" defaultRowHeight="12.75" x14ac:dyDescent="0.2"/>
  <cols>
    <col min="1" max="1" width="65.83203125" style="42" bestFit="1" customWidth="1"/>
    <col min="2" max="6" width="15.1640625" style="42" bestFit="1" customWidth="1"/>
    <col min="7" max="9" width="15.6640625" style="42" bestFit="1" customWidth="1"/>
    <col min="10" max="10" width="15.6640625" style="42" customWidth="1"/>
    <col min="11" max="11" width="15.6640625" style="42" hidden="1" customWidth="1"/>
    <col min="12" max="12" width="15.6640625" style="42" bestFit="1" customWidth="1"/>
    <col min="13" max="13" width="15.1640625" style="42" customWidth="1"/>
    <col min="14" max="14" width="11.5" style="42" bestFit="1" customWidth="1"/>
    <col min="15" max="255" width="10.1640625" style="42"/>
    <col min="256" max="256" width="65.83203125" style="42" bestFit="1" customWidth="1"/>
    <col min="257" max="261" width="15.1640625" style="42" bestFit="1" customWidth="1"/>
    <col min="262" max="264" width="15.6640625" style="42" bestFit="1" customWidth="1"/>
    <col min="265" max="265" width="15.6640625" style="42" customWidth="1"/>
    <col min="266" max="266" width="0" style="42" hidden="1" customWidth="1"/>
    <col min="267" max="268" width="15.6640625" style="42" bestFit="1" customWidth="1"/>
    <col min="269" max="269" width="15.1640625" style="42" customWidth="1"/>
    <col min="270" max="270" width="11.5" style="42" bestFit="1" customWidth="1"/>
    <col min="271" max="511" width="10.1640625" style="42"/>
    <col min="512" max="512" width="65.83203125" style="42" bestFit="1" customWidth="1"/>
    <col min="513" max="517" width="15.1640625" style="42" bestFit="1" customWidth="1"/>
    <col min="518" max="520" width="15.6640625" style="42" bestFit="1" customWidth="1"/>
    <col min="521" max="521" width="15.6640625" style="42" customWidth="1"/>
    <col min="522" max="522" width="0" style="42" hidden="1" customWidth="1"/>
    <col min="523" max="524" width="15.6640625" style="42" bestFit="1" customWidth="1"/>
    <col min="525" max="525" width="15.1640625" style="42" customWidth="1"/>
    <col min="526" max="526" width="11.5" style="42" bestFit="1" customWidth="1"/>
    <col min="527" max="767" width="10.1640625" style="42"/>
    <col min="768" max="768" width="65.83203125" style="42" bestFit="1" customWidth="1"/>
    <col min="769" max="773" width="15.1640625" style="42" bestFit="1" customWidth="1"/>
    <col min="774" max="776" width="15.6640625" style="42" bestFit="1" customWidth="1"/>
    <col min="777" max="777" width="15.6640625" style="42" customWidth="1"/>
    <col min="778" max="778" width="0" style="42" hidden="1" customWidth="1"/>
    <col min="779" max="780" width="15.6640625" style="42" bestFit="1" customWidth="1"/>
    <col min="781" max="781" width="15.1640625" style="42" customWidth="1"/>
    <col min="782" max="782" width="11.5" style="42" bestFit="1" customWidth="1"/>
    <col min="783" max="1023" width="10.1640625" style="42"/>
    <col min="1024" max="1024" width="65.83203125" style="42" bestFit="1" customWidth="1"/>
    <col min="1025" max="1029" width="15.1640625" style="42" bestFit="1" customWidth="1"/>
    <col min="1030" max="1032" width="15.6640625" style="42" bestFit="1" customWidth="1"/>
    <col min="1033" max="1033" width="15.6640625" style="42" customWidth="1"/>
    <col min="1034" max="1034" width="0" style="42" hidden="1" customWidth="1"/>
    <col min="1035" max="1036" width="15.6640625" style="42" bestFit="1" customWidth="1"/>
    <col min="1037" max="1037" width="15.1640625" style="42" customWidth="1"/>
    <col min="1038" max="1038" width="11.5" style="42" bestFit="1" customWidth="1"/>
    <col min="1039" max="1279" width="10.1640625" style="42"/>
    <col min="1280" max="1280" width="65.83203125" style="42" bestFit="1" customWidth="1"/>
    <col min="1281" max="1285" width="15.1640625" style="42" bestFit="1" customWidth="1"/>
    <col min="1286" max="1288" width="15.6640625" style="42" bestFit="1" customWidth="1"/>
    <col min="1289" max="1289" width="15.6640625" style="42" customWidth="1"/>
    <col min="1290" max="1290" width="0" style="42" hidden="1" customWidth="1"/>
    <col min="1291" max="1292" width="15.6640625" style="42" bestFit="1" customWidth="1"/>
    <col min="1293" max="1293" width="15.1640625" style="42" customWidth="1"/>
    <col min="1294" max="1294" width="11.5" style="42" bestFit="1" customWidth="1"/>
    <col min="1295" max="1535" width="10.1640625" style="42"/>
    <col min="1536" max="1536" width="65.83203125" style="42" bestFit="1" customWidth="1"/>
    <col min="1537" max="1541" width="15.1640625" style="42" bestFit="1" customWidth="1"/>
    <col min="1542" max="1544" width="15.6640625" style="42" bestFit="1" customWidth="1"/>
    <col min="1545" max="1545" width="15.6640625" style="42" customWidth="1"/>
    <col min="1546" max="1546" width="0" style="42" hidden="1" customWidth="1"/>
    <col min="1547" max="1548" width="15.6640625" style="42" bestFit="1" customWidth="1"/>
    <col min="1549" max="1549" width="15.1640625" style="42" customWidth="1"/>
    <col min="1550" max="1550" width="11.5" style="42" bestFit="1" customWidth="1"/>
    <col min="1551" max="1791" width="10.1640625" style="42"/>
    <col min="1792" max="1792" width="65.83203125" style="42" bestFit="1" customWidth="1"/>
    <col min="1793" max="1797" width="15.1640625" style="42" bestFit="1" customWidth="1"/>
    <col min="1798" max="1800" width="15.6640625" style="42" bestFit="1" customWidth="1"/>
    <col min="1801" max="1801" width="15.6640625" style="42" customWidth="1"/>
    <col min="1802" max="1802" width="0" style="42" hidden="1" customWidth="1"/>
    <col min="1803" max="1804" width="15.6640625" style="42" bestFit="1" customWidth="1"/>
    <col min="1805" max="1805" width="15.1640625" style="42" customWidth="1"/>
    <col min="1806" max="1806" width="11.5" style="42" bestFit="1" customWidth="1"/>
    <col min="1807" max="2047" width="10.1640625" style="42"/>
    <col min="2048" max="2048" width="65.83203125" style="42" bestFit="1" customWidth="1"/>
    <col min="2049" max="2053" width="15.1640625" style="42" bestFit="1" customWidth="1"/>
    <col min="2054" max="2056" width="15.6640625" style="42" bestFit="1" customWidth="1"/>
    <col min="2057" max="2057" width="15.6640625" style="42" customWidth="1"/>
    <col min="2058" max="2058" width="0" style="42" hidden="1" customWidth="1"/>
    <col min="2059" max="2060" width="15.6640625" style="42" bestFit="1" customWidth="1"/>
    <col min="2061" max="2061" width="15.1640625" style="42" customWidth="1"/>
    <col min="2062" max="2062" width="11.5" style="42" bestFit="1" customWidth="1"/>
    <col min="2063" max="2303" width="10.1640625" style="42"/>
    <col min="2304" max="2304" width="65.83203125" style="42" bestFit="1" customWidth="1"/>
    <col min="2305" max="2309" width="15.1640625" style="42" bestFit="1" customWidth="1"/>
    <col min="2310" max="2312" width="15.6640625" style="42" bestFit="1" customWidth="1"/>
    <col min="2313" max="2313" width="15.6640625" style="42" customWidth="1"/>
    <col min="2314" max="2314" width="0" style="42" hidden="1" customWidth="1"/>
    <col min="2315" max="2316" width="15.6640625" style="42" bestFit="1" customWidth="1"/>
    <col min="2317" max="2317" width="15.1640625" style="42" customWidth="1"/>
    <col min="2318" max="2318" width="11.5" style="42" bestFit="1" customWidth="1"/>
    <col min="2319" max="2559" width="10.1640625" style="42"/>
    <col min="2560" max="2560" width="65.83203125" style="42" bestFit="1" customWidth="1"/>
    <col min="2561" max="2565" width="15.1640625" style="42" bestFit="1" customWidth="1"/>
    <col min="2566" max="2568" width="15.6640625" style="42" bestFit="1" customWidth="1"/>
    <col min="2569" max="2569" width="15.6640625" style="42" customWidth="1"/>
    <col min="2570" max="2570" width="0" style="42" hidden="1" customWidth="1"/>
    <col min="2571" max="2572" width="15.6640625" style="42" bestFit="1" customWidth="1"/>
    <col min="2573" max="2573" width="15.1640625" style="42" customWidth="1"/>
    <col min="2574" max="2574" width="11.5" style="42" bestFit="1" customWidth="1"/>
    <col min="2575" max="2815" width="10.1640625" style="42"/>
    <col min="2816" max="2816" width="65.83203125" style="42" bestFit="1" customWidth="1"/>
    <col min="2817" max="2821" width="15.1640625" style="42" bestFit="1" customWidth="1"/>
    <col min="2822" max="2824" width="15.6640625" style="42" bestFit="1" customWidth="1"/>
    <col min="2825" max="2825" width="15.6640625" style="42" customWidth="1"/>
    <col min="2826" max="2826" width="0" style="42" hidden="1" customWidth="1"/>
    <col min="2827" max="2828" width="15.6640625" style="42" bestFit="1" customWidth="1"/>
    <col min="2829" max="2829" width="15.1640625" style="42" customWidth="1"/>
    <col min="2830" max="2830" width="11.5" style="42" bestFit="1" customWidth="1"/>
    <col min="2831" max="3071" width="10.1640625" style="42"/>
    <col min="3072" max="3072" width="65.83203125" style="42" bestFit="1" customWidth="1"/>
    <col min="3073" max="3077" width="15.1640625" style="42" bestFit="1" customWidth="1"/>
    <col min="3078" max="3080" width="15.6640625" style="42" bestFit="1" customWidth="1"/>
    <col min="3081" max="3081" width="15.6640625" style="42" customWidth="1"/>
    <col min="3082" max="3082" width="0" style="42" hidden="1" customWidth="1"/>
    <col min="3083" max="3084" width="15.6640625" style="42" bestFit="1" customWidth="1"/>
    <col min="3085" max="3085" width="15.1640625" style="42" customWidth="1"/>
    <col min="3086" max="3086" width="11.5" style="42" bestFit="1" customWidth="1"/>
    <col min="3087" max="3327" width="10.1640625" style="42"/>
    <col min="3328" max="3328" width="65.83203125" style="42" bestFit="1" customWidth="1"/>
    <col min="3329" max="3333" width="15.1640625" style="42" bestFit="1" customWidth="1"/>
    <col min="3334" max="3336" width="15.6640625" style="42" bestFit="1" customWidth="1"/>
    <col min="3337" max="3337" width="15.6640625" style="42" customWidth="1"/>
    <col min="3338" max="3338" width="0" style="42" hidden="1" customWidth="1"/>
    <col min="3339" max="3340" width="15.6640625" style="42" bestFit="1" customWidth="1"/>
    <col min="3341" max="3341" width="15.1640625" style="42" customWidth="1"/>
    <col min="3342" max="3342" width="11.5" style="42" bestFit="1" customWidth="1"/>
    <col min="3343" max="3583" width="10.1640625" style="42"/>
    <col min="3584" max="3584" width="65.83203125" style="42" bestFit="1" customWidth="1"/>
    <col min="3585" max="3589" width="15.1640625" style="42" bestFit="1" customWidth="1"/>
    <col min="3590" max="3592" width="15.6640625" style="42" bestFit="1" customWidth="1"/>
    <col min="3593" max="3593" width="15.6640625" style="42" customWidth="1"/>
    <col min="3594" max="3594" width="0" style="42" hidden="1" customWidth="1"/>
    <col min="3595" max="3596" width="15.6640625" style="42" bestFit="1" customWidth="1"/>
    <col min="3597" max="3597" width="15.1640625" style="42" customWidth="1"/>
    <col min="3598" max="3598" width="11.5" style="42" bestFit="1" customWidth="1"/>
    <col min="3599" max="3839" width="10.1640625" style="42"/>
    <col min="3840" max="3840" width="65.83203125" style="42" bestFit="1" customWidth="1"/>
    <col min="3841" max="3845" width="15.1640625" style="42" bestFit="1" customWidth="1"/>
    <col min="3846" max="3848" width="15.6640625" style="42" bestFit="1" customWidth="1"/>
    <col min="3849" max="3849" width="15.6640625" style="42" customWidth="1"/>
    <col min="3850" max="3850" width="0" style="42" hidden="1" customWidth="1"/>
    <col min="3851" max="3852" width="15.6640625" style="42" bestFit="1" customWidth="1"/>
    <col min="3853" max="3853" width="15.1640625" style="42" customWidth="1"/>
    <col min="3854" max="3854" width="11.5" style="42" bestFit="1" customWidth="1"/>
    <col min="3855" max="4095" width="10.1640625" style="42"/>
    <col min="4096" max="4096" width="65.83203125" style="42" bestFit="1" customWidth="1"/>
    <col min="4097" max="4101" width="15.1640625" style="42" bestFit="1" customWidth="1"/>
    <col min="4102" max="4104" width="15.6640625" style="42" bestFit="1" customWidth="1"/>
    <col min="4105" max="4105" width="15.6640625" style="42" customWidth="1"/>
    <col min="4106" max="4106" width="0" style="42" hidden="1" customWidth="1"/>
    <col min="4107" max="4108" width="15.6640625" style="42" bestFit="1" customWidth="1"/>
    <col min="4109" max="4109" width="15.1640625" style="42" customWidth="1"/>
    <col min="4110" max="4110" width="11.5" style="42" bestFit="1" customWidth="1"/>
    <col min="4111" max="4351" width="10.1640625" style="42"/>
    <col min="4352" max="4352" width="65.83203125" style="42" bestFit="1" customWidth="1"/>
    <col min="4353" max="4357" width="15.1640625" style="42" bestFit="1" customWidth="1"/>
    <col min="4358" max="4360" width="15.6640625" style="42" bestFit="1" customWidth="1"/>
    <col min="4361" max="4361" width="15.6640625" style="42" customWidth="1"/>
    <col min="4362" max="4362" width="0" style="42" hidden="1" customWidth="1"/>
    <col min="4363" max="4364" width="15.6640625" style="42" bestFit="1" customWidth="1"/>
    <col min="4365" max="4365" width="15.1640625" style="42" customWidth="1"/>
    <col min="4366" max="4366" width="11.5" style="42" bestFit="1" customWidth="1"/>
    <col min="4367" max="4607" width="10.1640625" style="42"/>
    <col min="4608" max="4608" width="65.83203125" style="42" bestFit="1" customWidth="1"/>
    <col min="4609" max="4613" width="15.1640625" style="42" bestFit="1" customWidth="1"/>
    <col min="4614" max="4616" width="15.6640625" style="42" bestFit="1" customWidth="1"/>
    <col min="4617" max="4617" width="15.6640625" style="42" customWidth="1"/>
    <col min="4618" max="4618" width="0" style="42" hidden="1" customWidth="1"/>
    <col min="4619" max="4620" width="15.6640625" style="42" bestFit="1" customWidth="1"/>
    <col min="4621" max="4621" width="15.1640625" style="42" customWidth="1"/>
    <col min="4622" max="4622" width="11.5" style="42" bestFit="1" customWidth="1"/>
    <col min="4623" max="4863" width="10.1640625" style="42"/>
    <col min="4864" max="4864" width="65.83203125" style="42" bestFit="1" customWidth="1"/>
    <col min="4865" max="4869" width="15.1640625" style="42" bestFit="1" customWidth="1"/>
    <col min="4870" max="4872" width="15.6640625" style="42" bestFit="1" customWidth="1"/>
    <col min="4873" max="4873" width="15.6640625" style="42" customWidth="1"/>
    <col min="4874" max="4874" width="0" style="42" hidden="1" customWidth="1"/>
    <col min="4875" max="4876" width="15.6640625" style="42" bestFit="1" customWidth="1"/>
    <col min="4877" max="4877" width="15.1640625" style="42" customWidth="1"/>
    <col min="4878" max="4878" width="11.5" style="42" bestFit="1" customWidth="1"/>
    <col min="4879" max="5119" width="10.1640625" style="42"/>
    <col min="5120" max="5120" width="65.83203125" style="42" bestFit="1" customWidth="1"/>
    <col min="5121" max="5125" width="15.1640625" style="42" bestFit="1" customWidth="1"/>
    <col min="5126" max="5128" width="15.6640625" style="42" bestFit="1" customWidth="1"/>
    <col min="5129" max="5129" width="15.6640625" style="42" customWidth="1"/>
    <col min="5130" max="5130" width="0" style="42" hidden="1" customWidth="1"/>
    <col min="5131" max="5132" width="15.6640625" style="42" bestFit="1" customWidth="1"/>
    <col min="5133" max="5133" width="15.1640625" style="42" customWidth="1"/>
    <col min="5134" max="5134" width="11.5" style="42" bestFit="1" customWidth="1"/>
    <col min="5135" max="5375" width="10.1640625" style="42"/>
    <col min="5376" max="5376" width="65.83203125" style="42" bestFit="1" customWidth="1"/>
    <col min="5377" max="5381" width="15.1640625" style="42" bestFit="1" customWidth="1"/>
    <col min="5382" max="5384" width="15.6640625" style="42" bestFit="1" customWidth="1"/>
    <col min="5385" max="5385" width="15.6640625" style="42" customWidth="1"/>
    <col min="5386" max="5386" width="0" style="42" hidden="1" customWidth="1"/>
    <col min="5387" max="5388" width="15.6640625" style="42" bestFit="1" customWidth="1"/>
    <col min="5389" max="5389" width="15.1640625" style="42" customWidth="1"/>
    <col min="5390" max="5390" width="11.5" style="42" bestFit="1" customWidth="1"/>
    <col min="5391" max="5631" width="10.1640625" style="42"/>
    <col min="5632" max="5632" width="65.83203125" style="42" bestFit="1" customWidth="1"/>
    <col min="5633" max="5637" width="15.1640625" style="42" bestFit="1" customWidth="1"/>
    <col min="5638" max="5640" width="15.6640625" style="42" bestFit="1" customWidth="1"/>
    <col min="5641" max="5641" width="15.6640625" style="42" customWidth="1"/>
    <col min="5642" max="5642" width="0" style="42" hidden="1" customWidth="1"/>
    <col min="5643" max="5644" width="15.6640625" style="42" bestFit="1" customWidth="1"/>
    <col min="5645" max="5645" width="15.1640625" style="42" customWidth="1"/>
    <col min="5646" max="5646" width="11.5" style="42" bestFit="1" customWidth="1"/>
    <col min="5647" max="5887" width="10.1640625" style="42"/>
    <col min="5888" max="5888" width="65.83203125" style="42" bestFit="1" customWidth="1"/>
    <col min="5889" max="5893" width="15.1640625" style="42" bestFit="1" customWidth="1"/>
    <col min="5894" max="5896" width="15.6640625" style="42" bestFit="1" customWidth="1"/>
    <col min="5897" max="5897" width="15.6640625" style="42" customWidth="1"/>
    <col min="5898" max="5898" width="0" style="42" hidden="1" customWidth="1"/>
    <col min="5899" max="5900" width="15.6640625" style="42" bestFit="1" customWidth="1"/>
    <col min="5901" max="5901" width="15.1640625" style="42" customWidth="1"/>
    <col min="5902" max="5902" width="11.5" style="42" bestFit="1" customWidth="1"/>
    <col min="5903" max="6143" width="10.1640625" style="42"/>
    <col min="6144" max="6144" width="65.83203125" style="42" bestFit="1" customWidth="1"/>
    <col min="6145" max="6149" width="15.1640625" style="42" bestFit="1" customWidth="1"/>
    <col min="6150" max="6152" width="15.6640625" style="42" bestFit="1" customWidth="1"/>
    <col min="6153" max="6153" width="15.6640625" style="42" customWidth="1"/>
    <col min="6154" max="6154" width="0" style="42" hidden="1" customWidth="1"/>
    <col min="6155" max="6156" width="15.6640625" style="42" bestFit="1" customWidth="1"/>
    <col min="6157" max="6157" width="15.1640625" style="42" customWidth="1"/>
    <col min="6158" max="6158" width="11.5" style="42" bestFit="1" customWidth="1"/>
    <col min="6159" max="6399" width="10.1640625" style="42"/>
    <col min="6400" max="6400" width="65.83203125" style="42" bestFit="1" customWidth="1"/>
    <col min="6401" max="6405" width="15.1640625" style="42" bestFit="1" customWidth="1"/>
    <col min="6406" max="6408" width="15.6640625" style="42" bestFit="1" customWidth="1"/>
    <col min="6409" max="6409" width="15.6640625" style="42" customWidth="1"/>
    <col min="6410" max="6410" width="0" style="42" hidden="1" customWidth="1"/>
    <col min="6411" max="6412" width="15.6640625" style="42" bestFit="1" customWidth="1"/>
    <col min="6413" max="6413" width="15.1640625" style="42" customWidth="1"/>
    <col min="6414" max="6414" width="11.5" style="42" bestFit="1" customWidth="1"/>
    <col min="6415" max="6655" width="10.1640625" style="42"/>
    <col min="6656" max="6656" width="65.83203125" style="42" bestFit="1" customWidth="1"/>
    <col min="6657" max="6661" width="15.1640625" style="42" bestFit="1" customWidth="1"/>
    <col min="6662" max="6664" width="15.6640625" style="42" bestFit="1" customWidth="1"/>
    <col min="6665" max="6665" width="15.6640625" style="42" customWidth="1"/>
    <col min="6666" max="6666" width="0" style="42" hidden="1" customWidth="1"/>
    <col min="6667" max="6668" width="15.6640625" style="42" bestFit="1" customWidth="1"/>
    <col min="6669" max="6669" width="15.1640625" style="42" customWidth="1"/>
    <col min="6670" max="6670" width="11.5" style="42" bestFit="1" customWidth="1"/>
    <col min="6671" max="6911" width="10.1640625" style="42"/>
    <col min="6912" max="6912" width="65.83203125" style="42" bestFit="1" customWidth="1"/>
    <col min="6913" max="6917" width="15.1640625" style="42" bestFit="1" customWidth="1"/>
    <col min="6918" max="6920" width="15.6640625" style="42" bestFit="1" customWidth="1"/>
    <col min="6921" max="6921" width="15.6640625" style="42" customWidth="1"/>
    <col min="6922" max="6922" width="0" style="42" hidden="1" customWidth="1"/>
    <col min="6923" max="6924" width="15.6640625" style="42" bestFit="1" customWidth="1"/>
    <col min="6925" max="6925" width="15.1640625" style="42" customWidth="1"/>
    <col min="6926" max="6926" width="11.5" style="42" bestFit="1" customWidth="1"/>
    <col min="6927" max="7167" width="10.1640625" style="42"/>
    <col min="7168" max="7168" width="65.83203125" style="42" bestFit="1" customWidth="1"/>
    <col min="7169" max="7173" width="15.1640625" style="42" bestFit="1" customWidth="1"/>
    <col min="7174" max="7176" width="15.6640625" style="42" bestFit="1" customWidth="1"/>
    <col min="7177" max="7177" width="15.6640625" style="42" customWidth="1"/>
    <col min="7178" max="7178" width="0" style="42" hidden="1" customWidth="1"/>
    <col min="7179" max="7180" width="15.6640625" style="42" bestFit="1" customWidth="1"/>
    <col min="7181" max="7181" width="15.1640625" style="42" customWidth="1"/>
    <col min="7182" max="7182" width="11.5" style="42" bestFit="1" customWidth="1"/>
    <col min="7183" max="7423" width="10.1640625" style="42"/>
    <col min="7424" max="7424" width="65.83203125" style="42" bestFit="1" customWidth="1"/>
    <col min="7425" max="7429" width="15.1640625" style="42" bestFit="1" customWidth="1"/>
    <col min="7430" max="7432" width="15.6640625" style="42" bestFit="1" customWidth="1"/>
    <col min="7433" max="7433" width="15.6640625" style="42" customWidth="1"/>
    <col min="7434" max="7434" width="0" style="42" hidden="1" customWidth="1"/>
    <col min="7435" max="7436" width="15.6640625" style="42" bestFit="1" customWidth="1"/>
    <col min="7437" max="7437" width="15.1640625" style="42" customWidth="1"/>
    <col min="7438" max="7438" width="11.5" style="42" bestFit="1" customWidth="1"/>
    <col min="7439" max="7679" width="10.1640625" style="42"/>
    <col min="7680" max="7680" width="65.83203125" style="42" bestFit="1" customWidth="1"/>
    <col min="7681" max="7685" width="15.1640625" style="42" bestFit="1" customWidth="1"/>
    <col min="7686" max="7688" width="15.6640625" style="42" bestFit="1" customWidth="1"/>
    <col min="7689" max="7689" width="15.6640625" style="42" customWidth="1"/>
    <col min="7690" max="7690" width="0" style="42" hidden="1" customWidth="1"/>
    <col min="7691" max="7692" width="15.6640625" style="42" bestFit="1" customWidth="1"/>
    <col min="7693" max="7693" width="15.1640625" style="42" customWidth="1"/>
    <col min="7694" max="7694" width="11.5" style="42" bestFit="1" customWidth="1"/>
    <col min="7695" max="7935" width="10.1640625" style="42"/>
    <col min="7936" max="7936" width="65.83203125" style="42" bestFit="1" customWidth="1"/>
    <col min="7937" max="7941" width="15.1640625" style="42" bestFit="1" customWidth="1"/>
    <col min="7942" max="7944" width="15.6640625" style="42" bestFit="1" customWidth="1"/>
    <col min="7945" max="7945" width="15.6640625" style="42" customWidth="1"/>
    <col min="7946" max="7946" width="0" style="42" hidden="1" customWidth="1"/>
    <col min="7947" max="7948" width="15.6640625" style="42" bestFit="1" customWidth="1"/>
    <col min="7949" max="7949" width="15.1640625" style="42" customWidth="1"/>
    <col min="7950" max="7950" width="11.5" style="42" bestFit="1" customWidth="1"/>
    <col min="7951" max="8191" width="10.1640625" style="42"/>
    <col min="8192" max="8192" width="65.83203125" style="42" bestFit="1" customWidth="1"/>
    <col min="8193" max="8197" width="15.1640625" style="42" bestFit="1" customWidth="1"/>
    <col min="8198" max="8200" width="15.6640625" style="42" bestFit="1" customWidth="1"/>
    <col min="8201" max="8201" width="15.6640625" style="42" customWidth="1"/>
    <col min="8202" max="8202" width="0" style="42" hidden="1" customWidth="1"/>
    <col min="8203" max="8204" width="15.6640625" style="42" bestFit="1" customWidth="1"/>
    <col min="8205" max="8205" width="15.1640625" style="42" customWidth="1"/>
    <col min="8206" max="8206" width="11.5" style="42" bestFit="1" customWidth="1"/>
    <col min="8207" max="8447" width="10.1640625" style="42"/>
    <col min="8448" max="8448" width="65.83203125" style="42" bestFit="1" customWidth="1"/>
    <col min="8449" max="8453" width="15.1640625" style="42" bestFit="1" customWidth="1"/>
    <col min="8454" max="8456" width="15.6640625" style="42" bestFit="1" customWidth="1"/>
    <col min="8457" max="8457" width="15.6640625" style="42" customWidth="1"/>
    <col min="8458" max="8458" width="0" style="42" hidden="1" customWidth="1"/>
    <col min="8459" max="8460" width="15.6640625" style="42" bestFit="1" customWidth="1"/>
    <col min="8461" max="8461" width="15.1640625" style="42" customWidth="1"/>
    <col min="8462" max="8462" width="11.5" style="42" bestFit="1" customWidth="1"/>
    <col min="8463" max="8703" width="10.1640625" style="42"/>
    <col min="8704" max="8704" width="65.83203125" style="42" bestFit="1" customWidth="1"/>
    <col min="8705" max="8709" width="15.1640625" style="42" bestFit="1" customWidth="1"/>
    <col min="8710" max="8712" width="15.6640625" style="42" bestFit="1" customWidth="1"/>
    <col min="8713" max="8713" width="15.6640625" style="42" customWidth="1"/>
    <col min="8714" max="8714" width="0" style="42" hidden="1" customWidth="1"/>
    <col min="8715" max="8716" width="15.6640625" style="42" bestFit="1" customWidth="1"/>
    <col min="8717" max="8717" width="15.1640625" style="42" customWidth="1"/>
    <col min="8718" max="8718" width="11.5" style="42" bestFit="1" customWidth="1"/>
    <col min="8719" max="8959" width="10.1640625" style="42"/>
    <col min="8960" max="8960" width="65.83203125" style="42" bestFit="1" customWidth="1"/>
    <col min="8961" max="8965" width="15.1640625" style="42" bestFit="1" customWidth="1"/>
    <col min="8966" max="8968" width="15.6640625" style="42" bestFit="1" customWidth="1"/>
    <col min="8969" max="8969" width="15.6640625" style="42" customWidth="1"/>
    <col min="8970" max="8970" width="0" style="42" hidden="1" customWidth="1"/>
    <col min="8971" max="8972" width="15.6640625" style="42" bestFit="1" customWidth="1"/>
    <col min="8973" max="8973" width="15.1640625" style="42" customWidth="1"/>
    <col min="8974" max="8974" width="11.5" style="42" bestFit="1" customWidth="1"/>
    <col min="8975" max="9215" width="10.1640625" style="42"/>
    <col min="9216" max="9216" width="65.83203125" style="42" bestFit="1" customWidth="1"/>
    <col min="9217" max="9221" width="15.1640625" style="42" bestFit="1" customWidth="1"/>
    <col min="9222" max="9224" width="15.6640625" style="42" bestFit="1" customWidth="1"/>
    <col min="9225" max="9225" width="15.6640625" style="42" customWidth="1"/>
    <col min="9226" max="9226" width="0" style="42" hidden="1" customWidth="1"/>
    <col min="9227" max="9228" width="15.6640625" style="42" bestFit="1" customWidth="1"/>
    <col min="9229" max="9229" width="15.1640625" style="42" customWidth="1"/>
    <col min="9230" max="9230" width="11.5" style="42" bestFit="1" customWidth="1"/>
    <col min="9231" max="9471" width="10.1640625" style="42"/>
    <col min="9472" max="9472" width="65.83203125" style="42" bestFit="1" customWidth="1"/>
    <col min="9473" max="9477" width="15.1640625" style="42" bestFit="1" customWidth="1"/>
    <col min="9478" max="9480" width="15.6640625" style="42" bestFit="1" customWidth="1"/>
    <col min="9481" max="9481" width="15.6640625" style="42" customWidth="1"/>
    <col min="9482" max="9482" width="0" style="42" hidden="1" customWidth="1"/>
    <col min="9483" max="9484" width="15.6640625" style="42" bestFit="1" customWidth="1"/>
    <col min="9485" max="9485" width="15.1640625" style="42" customWidth="1"/>
    <col min="9486" max="9486" width="11.5" style="42" bestFit="1" customWidth="1"/>
    <col min="9487" max="9727" width="10.1640625" style="42"/>
    <col min="9728" max="9728" width="65.83203125" style="42" bestFit="1" customWidth="1"/>
    <col min="9729" max="9733" width="15.1640625" style="42" bestFit="1" customWidth="1"/>
    <col min="9734" max="9736" width="15.6640625" style="42" bestFit="1" customWidth="1"/>
    <col min="9737" max="9737" width="15.6640625" style="42" customWidth="1"/>
    <col min="9738" max="9738" width="0" style="42" hidden="1" customWidth="1"/>
    <col min="9739" max="9740" width="15.6640625" style="42" bestFit="1" customWidth="1"/>
    <col min="9741" max="9741" width="15.1640625" style="42" customWidth="1"/>
    <col min="9742" max="9742" width="11.5" style="42" bestFit="1" customWidth="1"/>
    <col min="9743" max="9983" width="10.1640625" style="42"/>
    <col min="9984" max="9984" width="65.83203125" style="42" bestFit="1" customWidth="1"/>
    <col min="9985" max="9989" width="15.1640625" style="42" bestFit="1" customWidth="1"/>
    <col min="9990" max="9992" width="15.6640625" style="42" bestFit="1" customWidth="1"/>
    <col min="9993" max="9993" width="15.6640625" style="42" customWidth="1"/>
    <col min="9994" max="9994" width="0" style="42" hidden="1" customWidth="1"/>
    <col min="9995" max="9996" width="15.6640625" style="42" bestFit="1" customWidth="1"/>
    <col min="9997" max="9997" width="15.1640625" style="42" customWidth="1"/>
    <col min="9998" max="9998" width="11.5" style="42" bestFit="1" customWidth="1"/>
    <col min="9999" max="10239" width="10.1640625" style="42"/>
    <col min="10240" max="10240" width="65.83203125" style="42" bestFit="1" customWidth="1"/>
    <col min="10241" max="10245" width="15.1640625" style="42" bestFit="1" customWidth="1"/>
    <col min="10246" max="10248" width="15.6640625" style="42" bestFit="1" customWidth="1"/>
    <col min="10249" max="10249" width="15.6640625" style="42" customWidth="1"/>
    <col min="10250" max="10250" width="0" style="42" hidden="1" customWidth="1"/>
    <col min="10251" max="10252" width="15.6640625" style="42" bestFit="1" customWidth="1"/>
    <col min="10253" max="10253" width="15.1640625" style="42" customWidth="1"/>
    <col min="10254" max="10254" width="11.5" style="42" bestFit="1" customWidth="1"/>
    <col min="10255" max="10495" width="10.1640625" style="42"/>
    <col min="10496" max="10496" width="65.83203125" style="42" bestFit="1" customWidth="1"/>
    <col min="10497" max="10501" width="15.1640625" style="42" bestFit="1" customWidth="1"/>
    <col min="10502" max="10504" width="15.6640625" style="42" bestFit="1" customWidth="1"/>
    <col min="10505" max="10505" width="15.6640625" style="42" customWidth="1"/>
    <col min="10506" max="10506" width="0" style="42" hidden="1" customWidth="1"/>
    <col min="10507" max="10508" width="15.6640625" style="42" bestFit="1" customWidth="1"/>
    <col min="10509" max="10509" width="15.1640625" style="42" customWidth="1"/>
    <col min="10510" max="10510" width="11.5" style="42" bestFit="1" customWidth="1"/>
    <col min="10511" max="10751" width="10.1640625" style="42"/>
    <col min="10752" max="10752" width="65.83203125" style="42" bestFit="1" customWidth="1"/>
    <col min="10753" max="10757" width="15.1640625" style="42" bestFit="1" customWidth="1"/>
    <col min="10758" max="10760" width="15.6640625" style="42" bestFit="1" customWidth="1"/>
    <col min="10761" max="10761" width="15.6640625" style="42" customWidth="1"/>
    <col min="10762" max="10762" width="0" style="42" hidden="1" customWidth="1"/>
    <col min="10763" max="10764" width="15.6640625" style="42" bestFit="1" customWidth="1"/>
    <col min="10765" max="10765" width="15.1640625" style="42" customWidth="1"/>
    <col min="10766" max="10766" width="11.5" style="42" bestFit="1" customWidth="1"/>
    <col min="10767" max="11007" width="10.1640625" style="42"/>
    <col min="11008" max="11008" width="65.83203125" style="42" bestFit="1" customWidth="1"/>
    <col min="11009" max="11013" width="15.1640625" style="42" bestFit="1" customWidth="1"/>
    <col min="11014" max="11016" width="15.6640625" style="42" bestFit="1" customWidth="1"/>
    <col min="11017" max="11017" width="15.6640625" style="42" customWidth="1"/>
    <col min="11018" max="11018" width="0" style="42" hidden="1" customWidth="1"/>
    <col min="11019" max="11020" width="15.6640625" style="42" bestFit="1" customWidth="1"/>
    <col min="11021" max="11021" width="15.1640625" style="42" customWidth="1"/>
    <col min="11022" max="11022" width="11.5" style="42" bestFit="1" customWidth="1"/>
    <col min="11023" max="11263" width="10.1640625" style="42"/>
    <col min="11264" max="11264" width="65.83203125" style="42" bestFit="1" customWidth="1"/>
    <col min="11265" max="11269" width="15.1640625" style="42" bestFit="1" customWidth="1"/>
    <col min="11270" max="11272" width="15.6640625" style="42" bestFit="1" customWidth="1"/>
    <col min="11273" max="11273" width="15.6640625" style="42" customWidth="1"/>
    <col min="11274" max="11274" width="0" style="42" hidden="1" customWidth="1"/>
    <col min="11275" max="11276" width="15.6640625" style="42" bestFit="1" customWidth="1"/>
    <col min="11277" max="11277" width="15.1640625" style="42" customWidth="1"/>
    <col min="11278" max="11278" width="11.5" style="42" bestFit="1" customWidth="1"/>
    <col min="11279" max="11519" width="10.1640625" style="42"/>
    <col min="11520" max="11520" width="65.83203125" style="42" bestFit="1" customWidth="1"/>
    <col min="11521" max="11525" width="15.1640625" style="42" bestFit="1" customWidth="1"/>
    <col min="11526" max="11528" width="15.6640625" style="42" bestFit="1" customWidth="1"/>
    <col min="11529" max="11529" width="15.6640625" style="42" customWidth="1"/>
    <col min="11530" max="11530" width="0" style="42" hidden="1" customWidth="1"/>
    <col min="11531" max="11532" width="15.6640625" style="42" bestFit="1" customWidth="1"/>
    <col min="11533" max="11533" width="15.1640625" style="42" customWidth="1"/>
    <col min="11534" max="11534" width="11.5" style="42" bestFit="1" customWidth="1"/>
    <col min="11535" max="11775" width="10.1640625" style="42"/>
    <col min="11776" max="11776" width="65.83203125" style="42" bestFit="1" customWidth="1"/>
    <col min="11777" max="11781" width="15.1640625" style="42" bestFit="1" customWidth="1"/>
    <col min="11782" max="11784" width="15.6640625" style="42" bestFit="1" customWidth="1"/>
    <col min="11785" max="11785" width="15.6640625" style="42" customWidth="1"/>
    <col min="11786" max="11786" width="0" style="42" hidden="1" customWidth="1"/>
    <col min="11787" max="11788" width="15.6640625" style="42" bestFit="1" customWidth="1"/>
    <col min="11789" max="11789" width="15.1640625" style="42" customWidth="1"/>
    <col min="11790" max="11790" width="11.5" style="42" bestFit="1" customWidth="1"/>
    <col min="11791" max="12031" width="10.1640625" style="42"/>
    <col min="12032" max="12032" width="65.83203125" style="42" bestFit="1" customWidth="1"/>
    <col min="12033" max="12037" width="15.1640625" style="42" bestFit="1" customWidth="1"/>
    <col min="12038" max="12040" width="15.6640625" style="42" bestFit="1" customWidth="1"/>
    <col min="12041" max="12041" width="15.6640625" style="42" customWidth="1"/>
    <col min="12042" max="12042" width="0" style="42" hidden="1" customWidth="1"/>
    <col min="12043" max="12044" width="15.6640625" style="42" bestFit="1" customWidth="1"/>
    <col min="12045" max="12045" width="15.1640625" style="42" customWidth="1"/>
    <col min="12046" max="12046" width="11.5" style="42" bestFit="1" customWidth="1"/>
    <col min="12047" max="12287" width="10.1640625" style="42"/>
    <col min="12288" max="12288" width="65.83203125" style="42" bestFit="1" customWidth="1"/>
    <col min="12289" max="12293" width="15.1640625" style="42" bestFit="1" customWidth="1"/>
    <col min="12294" max="12296" width="15.6640625" style="42" bestFit="1" customWidth="1"/>
    <col min="12297" max="12297" width="15.6640625" style="42" customWidth="1"/>
    <col min="12298" max="12298" width="0" style="42" hidden="1" customWidth="1"/>
    <col min="12299" max="12300" width="15.6640625" style="42" bestFit="1" customWidth="1"/>
    <col min="12301" max="12301" width="15.1640625" style="42" customWidth="1"/>
    <col min="12302" max="12302" width="11.5" style="42" bestFit="1" customWidth="1"/>
    <col min="12303" max="12543" width="10.1640625" style="42"/>
    <col min="12544" max="12544" width="65.83203125" style="42" bestFit="1" customWidth="1"/>
    <col min="12545" max="12549" width="15.1640625" style="42" bestFit="1" customWidth="1"/>
    <col min="12550" max="12552" width="15.6640625" style="42" bestFit="1" customWidth="1"/>
    <col min="12553" max="12553" width="15.6640625" style="42" customWidth="1"/>
    <col min="12554" max="12554" width="0" style="42" hidden="1" customWidth="1"/>
    <col min="12555" max="12556" width="15.6640625" style="42" bestFit="1" customWidth="1"/>
    <col min="12557" max="12557" width="15.1640625" style="42" customWidth="1"/>
    <col min="12558" max="12558" width="11.5" style="42" bestFit="1" customWidth="1"/>
    <col min="12559" max="12799" width="10.1640625" style="42"/>
    <col min="12800" max="12800" width="65.83203125" style="42" bestFit="1" customWidth="1"/>
    <col min="12801" max="12805" width="15.1640625" style="42" bestFit="1" customWidth="1"/>
    <col min="12806" max="12808" width="15.6640625" style="42" bestFit="1" customWidth="1"/>
    <col min="12809" max="12809" width="15.6640625" style="42" customWidth="1"/>
    <col min="12810" max="12810" width="0" style="42" hidden="1" customWidth="1"/>
    <col min="12811" max="12812" width="15.6640625" style="42" bestFit="1" customWidth="1"/>
    <col min="12813" max="12813" width="15.1640625" style="42" customWidth="1"/>
    <col min="12814" max="12814" width="11.5" style="42" bestFit="1" customWidth="1"/>
    <col min="12815" max="13055" width="10.1640625" style="42"/>
    <col min="13056" max="13056" width="65.83203125" style="42" bestFit="1" customWidth="1"/>
    <col min="13057" max="13061" width="15.1640625" style="42" bestFit="1" customWidth="1"/>
    <col min="13062" max="13064" width="15.6640625" style="42" bestFit="1" customWidth="1"/>
    <col min="13065" max="13065" width="15.6640625" style="42" customWidth="1"/>
    <col min="13066" max="13066" width="0" style="42" hidden="1" customWidth="1"/>
    <col min="13067" max="13068" width="15.6640625" style="42" bestFit="1" customWidth="1"/>
    <col min="13069" max="13069" width="15.1640625" style="42" customWidth="1"/>
    <col min="13070" max="13070" width="11.5" style="42" bestFit="1" customWidth="1"/>
    <col min="13071" max="13311" width="10.1640625" style="42"/>
    <col min="13312" max="13312" width="65.83203125" style="42" bestFit="1" customWidth="1"/>
    <col min="13313" max="13317" width="15.1640625" style="42" bestFit="1" customWidth="1"/>
    <col min="13318" max="13320" width="15.6640625" style="42" bestFit="1" customWidth="1"/>
    <col min="13321" max="13321" width="15.6640625" style="42" customWidth="1"/>
    <col min="13322" max="13322" width="0" style="42" hidden="1" customWidth="1"/>
    <col min="13323" max="13324" width="15.6640625" style="42" bestFit="1" customWidth="1"/>
    <col min="13325" max="13325" width="15.1640625" style="42" customWidth="1"/>
    <col min="13326" max="13326" width="11.5" style="42" bestFit="1" customWidth="1"/>
    <col min="13327" max="13567" width="10.1640625" style="42"/>
    <col min="13568" max="13568" width="65.83203125" style="42" bestFit="1" customWidth="1"/>
    <col min="13569" max="13573" width="15.1640625" style="42" bestFit="1" customWidth="1"/>
    <col min="13574" max="13576" width="15.6640625" style="42" bestFit="1" customWidth="1"/>
    <col min="13577" max="13577" width="15.6640625" style="42" customWidth="1"/>
    <col min="13578" max="13578" width="0" style="42" hidden="1" customWidth="1"/>
    <col min="13579" max="13580" width="15.6640625" style="42" bestFit="1" customWidth="1"/>
    <col min="13581" max="13581" width="15.1640625" style="42" customWidth="1"/>
    <col min="13582" max="13582" width="11.5" style="42" bestFit="1" customWidth="1"/>
    <col min="13583" max="13823" width="10.1640625" style="42"/>
    <col min="13824" max="13824" width="65.83203125" style="42" bestFit="1" customWidth="1"/>
    <col min="13825" max="13829" width="15.1640625" style="42" bestFit="1" customWidth="1"/>
    <col min="13830" max="13832" width="15.6640625" style="42" bestFit="1" customWidth="1"/>
    <col min="13833" max="13833" width="15.6640625" style="42" customWidth="1"/>
    <col min="13834" max="13834" width="0" style="42" hidden="1" customWidth="1"/>
    <col min="13835" max="13836" width="15.6640625" style="42" bestFit="1" customWidth="1"/>
    <col min="13837" max="13837" width="15.1640625" style="42" customWidth="1"/>
    <col min="13838" max="13838" width="11.5" style="42" bestFit="1" customWidth="1"/>
    <col min="13839" max="14079" width="10.1640625" style="42"/>
    <col min="14080" max="14080" width="65.83203125" style="42" bestFit="1" customWidth="1"/>
    <col min="14081" max="14085" width="15.1640625" style="42" bestFit="1" customWidth="1"/>
    <col min="14086" max="14088" width="15.6640625" style="42" bestFit="1" customWidth="1"/>
    <col min="14089" max="14089" width="15.6640625" style="42" customWidth="1"/>
    <col min="14090" max="14090" width="0" style="42" hidden="1" customWidth="1"/>
    <col min="14091" max="14092" width="15.6640625" style="42" bestFit="1" customWidth="1"/>
    <col min="14093" max="14093" width="15.1640625" style="42" customWidth="1"/>
    <col min="14094" max="14094" width="11.5" style="42" bestFit="1" customWidth="1"/>
    <col min="14095" max="14335" width="10.1640625" style="42"/>
    <col min="14336" max="14336" width="65.83203125" style="42" bestFit="1" customWidth="1"/>
    <col min="14337" max="14341" width="15.1640625" style="42" bestFit="1" customWidth="1"/>
    <col min="14342" max="14344" width="15.6640625" style="42" bestFit="1" customWidth="1"/>
    <col min="14345" max="14345" width="15.6640625" style="42" customWidth="1"/>
    <col min="14346" max="14346" width="0" style="42" hidden="1" customWidth="1"/>
    <col min="14347" max="14348" width="15.6640625" style="42" bestFit="1" customWidth="1"/>
    <col min="14349" max="14349" width="15.1640625" style="42" customWidth="1"/>
    <col min="14350" max="14350" width="11.5" style="42" bestFit="1" customWidth="1"/>
    <col min="14351" max="14591" width="10.1640625" style="42"/>
    <col min="14592" max="14592" width="65.83203125" style="42" bestFit="1" customWidth="1"/>
    <col min="14593" max="14597" width="15.1640625" style="42" bestFit="1" customWidth="1"/>
    <col min="14598" max="14600" width="15.6640625" style="42" bestFit="1" customWidth="1"/>
    <col min="14601" max="14601" width="15.6640625" style="42" customWidth="1"/>
    <col min="14602" max="14602" width="0" style="42" hidden="1" customWidth="1"/>
    <col min="14603" max="14604" width="15.6640625" style="42" bestFit="1" customWidth="1"/>
    <col min="14605" max="14605" width="15.1640625" style="42" customWidth="1"/>
    <col min="14606" max="14606" width="11.5" style="42" bestFit="1" customWidth="1"/>
    <col min="14607" max="14847" width="10.1640625" style="42"/>
    <col min="14848" max="14848" width="65.83203125" style="42" bestFit="1" customWidth="1"/>
    <col min="14849" max="14853" width="15.1640625" style="42" bestFit="1" customWidth="1"/>
    <col min="14854" max="14856" width="15.6640625" style="42" bestFit="1" customWidth="1"/>
    <col min="14857" max="14857" width="15.6640625" style="42" customWidth="1"/>
    <col min="14858" max="14858" width="0" style="42" hidden="1" customWidth="1"/>
    <col min="14859" max="14860" width="15.6640625" style="42" bestFit="1" customWidth="1"/>
    <col min="14861" max="14861" width="15.1640625" style="42" customWidth="1"/>
    <col min="14862" max="14862" width="11.5" style="42" bestFit="1" customWidth="1"/>
    <col min="14863" max="15103" width="10.1640625" style="42"/>
    <col min="15104" max="15104" width="65.83203125" style="42" bestFit="1" customWidth="1"/>
    <col min="15105" max="15109" width="15.1640625" style="42" bestFit="1" customWidth="1"/>
    <col min="15110" max="15112" width="15.6640625" style="42" bestFit="1" customWidth="1"/>
    <col min="15113" max="15113" width="15.6640625" style="42" customWidth="1"/>
    <col min="15114" max="15114" width="0" style="42" hidden="1" customWidth="1"/>
    <col min="15115" max="15116" width="15.6640625" style="42" bestFit="1" customWidth="1"/>
    <col min="15117" max="15117" width="15.1640625" style="42" customWidth="1"/>
    <col min="15118" max="15118" width="11.5" style="42" bestFit="1" customWidth="1"/>
    <col min="15119" max="15359" width="10.1640625" style="42"/>
    <col min="15360" max="15360" width="65.83203125" style="42" bestFit="1" customWidth="1"/>
    <col min="15361" max="15365" width="15.1640625" style="42" bestFit="1" customWidth="1"/>
    <col min="15366" max="15368" width="15.6640625" style="42" bestFit="1" customWidth="1"/>
    <col min="15369" max="15369" width="15.6640625" style="42" customWidth="1"/>
    <col min="15370" max="15370" width="0" style="42" hidden="1" customWidth="1"/>
    <col min="15371" max="15372" width="15.6640625" style="42" bestFit="1" customWidth="1"/>
    <col min="15373" max="15373" width="15.1640625" style="42" customWidth="1"/>
    <col min="15374" max="15374" width="11.5" style="42" bestFit="1" customWidth="1"/>
    <col min="15375" max="15615" width="10.1640625" style="42"/>
    <col min="15616" max="15616" width="65.83203125" style="42" bestFit="1" customWidth="1"/>
    <col min="15617" max="15621" width="15.1640625" style="42" bestFit="1" customWidth="1"/>
    <col min="15622" max="15624" width="15.6640625" style="42" bestFit="1" customWidth="1"/>
    <col min="15625" max="15625" width="15.6640625" style="42" customWidth="1"/>
    <col min="15626" max="15626" width="0" style="42" hidden="1" customWidth="1"/>
    <col min="15627" max="15628" width="15.6640625" style="42" bestFit="1" customWidth="1"/>
    <col min="15629" max="15629" width="15.1640625" style="42" customWidth="1"/>
    <col min="15630" max="15630" width="11.5" style="42" bestFit="1" customWidth="1"/>
    <col min="15631" max="15871" width="10.1640625" style="42"/>
    <col min="15872" max="15872" width="65.83203125" style="42" bestFit="1" customWidth="1"/>
    <col min="15873" max="15877" width="15.1640625" style="42" bestFit="1" customWidth="1"/>
    <col min="15878" max="15880" width="15.6640625" style="42" bestFit="1" customWidth="1"/>
    <col min="15881" max="15881" width="15.6640625" style="42" customWidth="1"/>
    <col min="15882" max="15882" width="0" style="42" hidden="1" customWidth="1"/>
    <col min="15883" max="15884" width="15.6640625" style="42" bestFit="1" customWidth="1"/>
    <col min="15885" max="15885" width="15.1640625" style="42" customWidth="1"/>
    <col min="15886" max="15886" width="11.5" style="42" bestFit="1" customWidth="1"/>
    <col min="15887" max="16127" width="10.1640625" style="42"/>
    <col min="16128" max="16128" width="65.83203125" style="42" bestFit="1" customWidth="1"/>
    <col min="16129" max="16133" width="15.1640625" style="42" bestFit="1" customWidth="1"/>
    <col min="16134" max="16136" width="15.6640625" style="42" bestFit="1" customWidth="1"/>
    <col min="16137" max="16137" width="15.6640625" style="42" customWidth="1"/>
    <col min="16138" max="16138" width="0" style="42" hidden="1" customWidth="1"/>
    <col min="16139" max="16140" width="15.6640625" style="42" bestFit="1" customWidth="1"/>
    <col min="16141" max="16141" width="15.1640625" style="42" customWidth="1"/>
    <col min="16142" max="16142" width="11.5" style="42" bestFit="1" customWidth="1"/>
    <col min="16143" max="16384" width="10.1640625" style="42"/>
  </cols>
  <sheetData>
    <row r="1" spans="1:16" ht="41.25" customHeight="1" x14ac:dyDescent="0.2">
      <c r="A1" s="158" t="s">
        <v>471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</row>
    <row r="2" spans="1:16" ht="15.75" x14ac:dyDescent="0.25">
      <c r="A2" s="159" t="s">
        <v>185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</row>
    <row r="3" spans="1:16" ht="14.25" x14ac:dyDescent="0.2">
      <c r="A3" s="160" t="s">
        <v>186</v>
      </c>
      <c r="B3" s="60" t="s">
        <v>187</v>
      </c>
      <c r="C3" s="61"/>
      <c r="D3" s="61"/>
      <c r="E3" s="61"/>
      <c r="F3" s="61"/>
      <c r="G3" s="61"/>
      <c r="H3" s="61"/>
      <c r="I3" s="61"/>
      <c r="J3" s="61"/>
      <c r="L3" s="62"/>
    </row>
    <row r="4" spans="1:16" ht="13.15" customHeight="1" x14ac:dyDescent="0.2">
      <c r="A4" s="161"/>
      <c r="B4" s="43" t="s">
        <v>189</v>
      </c>
      <c r="C4" s="43" t="s">
        <v>190</v>
      </c>
      <c r="D4" s="43" t="s">
        <v>191</v>
      </c>
      <c r="E4" s="43" t="s">
        <v>192</v>
      </c>
      <c r="F4" s="43" t="s">
        <v>193</v>
      </c>
      <c r="G4" s="43" t="s">
        <v>194</v>
      </c>
      <c r="H4" s="43" t="s">
        <v>195</v>
      </c>
      <c r="I4" s="43" t="s">
        <v>196</v>
      </c>
      <c r="J4" s="43" t="s">
        <v>197</v>
      </c>
      <c r="K4" s="44" t="s">
        <v>198</v>
      </c>
      <c r="L4" s="45" t="s">
        <v>199</v>
      </c>
    </row>
    <row r="5" spans="1:16" x14ac:dyDescent="0.2">
      <c r="A5" s="46" t="s">
        <v>200</v>
      </c>
      <c r="B5" s="47">
        <v>5455.0368005359987</v>
      </c>
      <c r="C5" s="47">
        <v>6052.3590858880016</v>
      </c>
      <c r="D5" s="47">
        <v>6268.5502229149997</v>
      </c>
      <c r="E5" s="47">
        <v>9978.5764701370026</v>
      </c>
      <c r="F5" s="47">
        <v>9416.1584303379987</v>
      </c>
      <c r="G5" s="47">
        <v>13052.248136060998</v>
      </c>
      <c r="H5" s="48">
        <v>33603.114434691997</v>
      </c>
      <c r="I5" s="47">
        <v>41124.870411495009</v>
      </c>
      <c r="J5" s="47">
        <v>45767.970973499992</v>
      </c>
      <c r="K5" s="47">
        <v>23018.107084449006</v>
      </c>
      <c r="L5" s="47">
        <f>SUM(L6:L13)</f>
        <v>48607.669530095001</v>
      </c>
    </row>
    <row r="6" spans="1:16" x14ac:dyDescent="0.2">
      <c r="A6" s="49" t="s">
        <v>201</v>
      </c>
      <c r="B6" s="50">
        <v>2667.1680048689991</v>
      </c>
      <c r="C6" s="50">
        <v>3745.8831252270011</v>
      </c>
      <c r="D6" s="50">
        <v>3720.405363341999</v>
      </c>
      <c r="E6" s="50">
        <v>6118.2837749950004</v>
      </c>
      <c r="F6" s="50">
        <v>5111.8313071369985</v>
      </c>
      <c r="G6" s="50">
        <v>5097.4256596490004</v>
      </c>
      <c r="H6" s="51">
        <v>5454.7990617800015</v>
      </c>
      <c r="I6" s="50">
        <v>5657.4952110610075</v>
      </c>
      <c r="J6" s="50">
        <v>6496.1636666239992</v>
      </c>
      <c r="K6" s="50">
        <v>3550.3863562680021</v>
      </c>
      <c r="L6" s="50">
        <v>1318.556606741</v>
      </c>
    </row>
    <row r="7" spans="1:16" x14ac:dyDescent="0.2">
      <c r="A7" s="49" t="s">
        <v>202</v>
      </c>
      <c r="B7" s="50">
        <v>0</v>
      </c>
      <c r="C7" s="50">
        <v>0</v>
      </c>
      <c r="D7" s="50">
        <v>0</v>
      </c>
      <c r="E7" s="50">
        <v>0</v>
      </c>
      <c r="F7" s="50">
        <v>0.1216954</v>
      </c>
      <c r="G7" s="50">
        <v>0.22844625199999999</v>
      </c>
      <c r="H7" s="51">
        <v>0.25799275999999999</v>
      </c>
      <c r="I7" s="50">
        <v>0.75252093899999994</v>
      </c>
      <c r="J7" s="50">
        <v>0.92435142599999998</v>
      </c>
      <c r="K7" s="50">
        <v>0.48582238700000002</v>
      </c>
      <c r="L7" s="50">
        <v>0</v>
      </c>
    </row>
    <row r="8" spans="1:16" x14ac:dyDescent="0.2">
      <c r="A8" s="49" t="s">
        <v>203</v>
      </c>
      <c r="B8" s="50">
        <v>174.60719118699996</v>
      </c>
      <c r="C8" s="50">
        <v>162.436092613</v>
      </c>
      <c r="D8" s="50">
        <v>188.06411410200002</v>
      </c>
      <c r="E8" s="50">
        <v>1219.578725502</v>
      </c>
      <c r="F8" s="50">
        <v>1341.9590221249998</v>
      </c>
      <c r="G8" s="50">
        <v>2394.3211131280004</v>
      </c>
      <c r="H8" s="51">
        <v>1726.9801640039989</v>
      </c>
      <c r="I8" s="50">
        <v>1548.8951962009978</v>
      </c>
      <c r="J8" s="50">
        <v>1866.8912563999997</v>
      </c>
      <c r="K8" s="50">
        <v>992.17488862800042</v>
      </c>
      <c r="L8" s="50">
        <v>4695.7416372420003</v>
      </c>
    </row>
    <row r="9" spans="1:16" x14ac:dyDescent="0.2">
      <c r="A9" s="49" t="s">
        <v>204</v>
      </c>
      <c r="B9" s="50">
        <v>0</v>
      </c>
      <c r="C9" s="50">
        <v>0</v>
      </c>
      <c r="D9" s="50">
        <v>0</v>
      </c>
      <c r="E9" s="50">
        <v>0</v>
      </c>
      <c r="F9" s="50">
        <v>0</v>
      </c>
      <c r="G9" s="50">
        <v>0.1460302</v>
      </c>
      <c r="H9" s="51">
        <v>0.29607489999999997</v>
      </c>
      <c r="I9" s="50">
        <v>0.35079395500000005</v>
      </c>
      <c r="J9" s="50">
        <v>1.2460607300000002</v>
      </c>
      <c r="K9" s="50">
        <v>0.23466315500000004</v>
      </c>
      <c r="L9" s="50">
        <v>0</v>
      </c>
    </row>
    <row r="10" spans="1:16" x14ac:dyDescent="0.2">
      <c r="A10" s="49" t="s">
        <v>205</v>
      </c>
      <c r="B10" s="50">
        <v>0</v>
      </c>
      <c r="C10" s="50">
        <v>0</v>
      </c>
      <c r="D10" s="50">
        <v>1.856910582</v>
      </c>
      <c r="E10" s="50">
        <v>1.262095266</v>
      </c>
      <c r="F10" s="50">
        <v>1.0074637419999999</v>
      </c>
      <c r="G10" s="50">
        <v>0.379080154</v>
      </c>
      <c r="H10" s="51">
        <v>0.34657095000000004</v>
      </c>
      <c r="I10" s="50">
        <v>8.0780734610000007</v>
      </c>
      <c r="J10" s="52">
        <v>41.875492337000004</v>
      </c>
      <c r="K10" s="52">
        <v>3.855825507</v>
      </c>
      <c r="L10" s="52">
        <v>80.227847959000002</v>
      </c>
    </row>
    <row r="11" spans="1:16" x14ac:dyDescent="0.2">
      <c r="A11" s="49" t="s">
        <v>206</v>
      </c>
      <c r="B11" s="50">
        <v>37.162612109999998</v>
      </c>
      <c r="C11" s="50">
        <v>38.416827796999982</v>
      </c>
      <c r="D11" s="50">
        <v>39.623494201000007</v>
      </c>
      <c r="E11" s="50">
        <v>373.45118712700003</v>
      </c>
      <c r="F11" s="50">
        <v>518.54312303200004</v>
      </c>
      <c r="G11" s="50">
        <v>1562.6875743200001</v>
      </c>
      <c r="H11" s="51">
        <v>882.03536639899926</v>
      </c>
      <c r="I11" s="50">
        <v>89.712350785999945</v>
      </c>
      <c r="J11" s="50">
        <v>154.461558701</v>
      </c>
      <c r="K11" s="50">
        <v>39.415599612999998</v>
      </c>
      <c r="L11" s="50">
        <v>120.33485437700001</v>
      </c>
      <c r="N11" s="53"/>
      <c r="P11" s="54"/>
    </row>
    <row r="12" spans="1:16" x14ac:dyDescent="0.2">
      <c r="A12" s="49" t="s">
        <v>207</v>
      </c>
      <c r="B12" s="50">
        <v>1232.9959717429999</v>
      </c>
      <c r="C12" s="50">
        <v>1073.351017344</v>
      </c>
      <c r="D12" s="50">
        <v>867.26717402199995</v>
      </c>
      <c r="E12" s="50">
        <v>622.90231842100002</v>
      </c>
      <c r="F12" s="50">
        <v>536.21606201899999</v>
      </c>
      <c r="G12" s="50">
        <v>676.01854143999992</v>
      </c>
      <c r="H12" s="51">
        <v>1238.6930368619999</v>
      </c>
      <c r="I12" s="50">
        <v>1621.8628173329994</v>
      </c>
      <c r="J12" s="50">
        <v>2083.7456120810002</v>
      </c>
      <c r="K12" s="50">
        <v>1010.9812763009999</v>
      </c>
      <c r="L12" s="50">
        <v>2848.219863373</v>
      </c>
    </row>
    <row r="13" spans="1:16" x14ac:dyDescent="0.2">
      <c r="A13" s="49" t="s">
        <v>208</v>
      </c>
      <c r="B13" s="50">
        <v>1343.1030206269998</v>
      </c>
      <c r="C13" s="50">
        <v>1032.2720229070001</v>
      </c>
      <c r="D13" s="50">
        <v>1451.3331666659999</v>
      </c>
      <c r="E13" s="50">
        <v>1643.0983688260003</v>
      </c>
      <c r="F13" s="50">
        <v>1906.4797568829997</v>
      </c>
      <c r="G13" s="50">
        <v>3321.0416909179999</v>
      </c>
      <c r="H13" s="51">
        <v>24299.706167036999</v>
      </c>
      <c r="I13" s="50">
        <v>32197.723447759003</v>
      </c>
      <c r="J13" s="50">
        <v>35122.662975200998</v>
      </c>
      <c r="K13" s="50">
        <v>17420.572652590003</v>
      </c>
      <c r="L13" s="50">
        <v>39544.588720403</v>
      </c>
      <c r="P13" s="54"/>
    </row>
    <row r="14" spans="1:16" x14ac:dyDescent="0.2">
      <c r="A14" s="46" t="s">
        <v>209</v>
      </c>
      <c r="B14" s="47">
        <v>2077.9833980339995</v>
      </c>
      <c r="C14" s="47">
        <v>1847.6865946710002</v>
      </c>
      <c r="D14" s="47">
        <v>2577.8207889310002</v>
      </c>
      <c r="E14" s="47">
        <v>2807.314682446</v>
      </c>
      <c r="F14" s="47">
        <v>2916.4516243249996</v>
      </c>
      <c r="G14" s="47">
        <v>3553.145983592</v>
      </c>
      <c r="H14" s="48">
        <v>3813.515834279</v>
      </c>
      <c r="I14" s="47">
        <v>3793.5410917040117</v>
      </c>
      <c r="J14" s="47">
        <v>4310.9331038639993</v>
      </c>
      <c r="K14" s="47">
        <v>2496.6091042039989</v>
      </c>
      <c r="L14" s="47">
        <f>SUM(L15:L17)</f>
        <v>4379.9043442780003</v>
      </c>
    </row>
    <row r="15" spans="1:16" x14ac:dyDescent="0.2">
      <c r="A15" s="49" t="s">
        <v>210</v>
      </c>
      <c r="B15" s="50">
        <v>2077.9085882339996</v>
      </c>
      <c r="C15" s="50">
        <v>1846.7248618710003</v>
      </c>
      <c r="D15" s="50">
        <v>2577.4881859310003</v>
      </c>
      <c r="E15" s="50">
        <v>2806.8865610459998</v>
      </c>
      <c r="F15" s="50">
        <v>2915.3560954249997</v>
      </c>
      <c r="G15" s="50">
        <v>3552.1387020919997</v>
      </c>
      <c r="H15" s="51">
        <v>3812.3207018789999</v>
      </c>
      <c r="I15" s="50">
        <v>3785.1414780040113</v>
      </c>
      <c r="J15" s="50">
        <v>4310.0936563639998</v>
      </c>
      <c r="K15" s="50">
        <v>2492.6100149039989</v>
      </c>
      <c r="L15" s="50">
        <v>4343.1182031790004</v>
      </c>
    </row>
    <row r="16" spans="1:16" x14ac:dyDescent="0.2">
      <c r="A16" s="49" t="s">
        <v>211</v>
      </c>
      <c r="B16" s="50">
        <v>0</v>
      </c>
      <c r="C16" s="50">
        <v>0</v>
      </c>
      <c r="D16" s="50">
        <v>0</v>
      </c>
      <c r="E16" s="50">
        <v>0</v>
      </c>
      <c r="F16" s="50">
        <v>1.0363424999999999</v>
      </c>
      <c r="G16" s="50">
        <v>0.73909429999999998</v>
      </c>
      <c r="H16" s="51">
        <v>1.0405002000000001</v>
      </c>
      <c r="I16" s="50">
        <v>8.2668569000000005</v>
      </c>
      <c r="J16" s="50">
        <v>0.70648250000000001</v>
      </c>
      <c r="K16" s="50">
        <v>3.9118224000000001</v>
      </c>
      <c r="L16" s="50">
        <v>36.573330798999997</v>
      </c>
    </row>
    <row r="17" spans="1:12" x14ac:dyDescent="0.2">
      <c r="A17" s="49" t="s">
        <v>212</v>
      </c>
      <c r="B17" s="50">
        <v>7.4809799999999996E-2</v>
      </c>
      <c r="C17" s="50">
        <v>0.96173280000000005</v>
      </c>
      <c r="D17" s="50">
        <v>0.33260299999999998</v>
      </c>
      <c r="E17" s="50">
        <v>0.42812139999999999</v>
      </c>
      <c r="F17" s="50">
        <v>5.91864E-2</v>
      </c>
      <c r="G17" s="50">
        <v>0.26818720000000001</v>
      </c>
      <c r="H17" s="51">
        <v>0.1546322</v>
      </c>
      <c r="I17" s="50">
        <v>0.13275680000000001</v>
      </c>
      <c r="J17" s="50">
        <v>0.132965</v>
      </c>
      <c r="K17" s="50">
        <v>8.7266899999999994E-2</v>
      </c>
      <c r="L17" s="50">
        <v>0.21281030000000001</v>
      </c>
    </row>
    <row r="18" spans="1:12" x14ac:dyDescent="0.2">
      <c r="A18" s="46" t="s">
        <v>213</v>
      </c>
      <c r="B18" s="47">
        <v>3607.5271228059996</v>
      </c>
      <c r="C18" s="47">
        <v>3483.2008819309999</v>
      </c>
      <c r="D18" s="47">
        <v>3985.4139491949991</v>
      </c>
      <c r="E18" s="47">
        <v>3004.195383537</v>
      </c>
      <c r="F18" s="47">
        <v>3033.2366714309996</v>
      </c>
      <c r="G18" s="47">
        <v>5166.2481470679995</v>
      </c>
      <c r="H18" s="48">
        <v>4740.272771029001</v>
      </c>
      <c r="I18" s="47">
        <v>3976.0470729110052</v>
      </c>
      <c r="J18" s="47">
        <v>4636.2528552350004</v>
      </c>
      <c r="K18" s="47">
        <v>2571.4224672240007</v>
      </c>
      <c r="L18" s="47">
        <f>SUM(L19:L24)</f>
        <v>4727.9463859499992</v>
      </c>
    </row>
    <row r="19" spans="1:12" x14ac:dyDescent="0.2">
      <c r="A19" s="49" t="s">
        <v>214</v>
      </c>
      <c r="B19" s="50">
        <v>2167.4268448810003</v>
      </c>
      <c r="C19" s="50">
        <v>1969.9505992299999</v>
      </c>
      <c r="D19" s="50">
        <v>3173.1712427759994</v>
      </c>
      <c r="E19" s="50">
        <v>2221.865421385</v>
      </c>
      <c r="F19" s="50">
        <v>2317.6072614189998</v>
      </c>
      <c r="G19" s="50">
        <v>3534.2937999179994</v>
      </c>
      <c r="H19" s="51">
        <v>3692.6144087630005</v>
      </c>
      <c r="I19" s="50">
        <v>3035.4147549590057</v>
      </c>
      <c r="J19" s="50">
        <v>3600.721325816</v>
      </c>
      <c r="K19" s="50">
        <v>2028.6432992300006</v>
      </c>
      <c r="L19" s="50">
        <v>3685.1919291059999</v>
      </c>
    </row>
    <row r="20" spans="1:12" x14ac:dyDescent="0.2">
      <c r="A20" s="49" t="s">
        <v>215</v>
      </c>
      <c r="B20" s="50">
        <v>0.40910391699999998</v>
      </c>
      <c r="C20" s="50">
        <v>0.43603437300000003</v>
      </c>
      <c r="D20" s="50">
        <v>0.52598539700000002</v>
      </c>
      <c r="E20" s="50">
        <v>1.1485194710000002</v>
      </c>
      <c r="F20" s="50">
        <v>0.65662939200000003</v>
      </c>
      <c r="G20" s="50">
        <v>0.89871694999999996</v>
      </c>
      <c r="H20" s="51">
        <v>1.1154478000000001</v>
      </c>
      <c r="I20" s="50">
        <v>1.0943719999999999</v>
      </c>
      <c r="J20" s="50">
        <v>1.2574708999999999</v>
      </c>
      <c r="K20" s="50">
        <v>0.74464660000000005</v>
      </c>
      <c r="L20" s="50">
        <v>1.288284252</v>
      </c>
    </row>
    <row r="21" spans="1:12" x14ac:dyDescent="0.2">
      <c r="A21" s="49" t="s">
        <v>216</v>
      </c>
      <c r="B21" s="50">
        <v>174.92513043999998</v>
      </c>
      <c r="C21" s="50">
        <v>180.72205787499999</v>
      </c>
      <c r="D21" s="50">
        <v>266.24116690899996</v>
      </c>
      <c r="E21" s="50">
        <v>316.85691487199995</v>
      </c>
      <c r="F21" s="50">
        <v>329.67451120800001</v>
      </c>
      <c r="G21" s="50">
        <v>428.64987682999998</v>
      </c>
      <c r="H21" s="51">
        <v>455.73937572199986</v>
      </c>
      <c r="I21" s="50">
        <v>482.76705366899967</v>
      </c>
      <c r="J21" s="50">
        <v>524.05083723100006</v>
      </c>
      <c r="K21" s="50">
        <v>267.52308506800006</v>
      </c>
      <c r="L21" s="50">
        <v>514.03787111400004</v>
      </c>
    </row>
    <row r="22" spans="1:12" x14ac:dyDescent="0.2">
      <c r="A22" s="49" t="s">
        <v>217</v>
      </c>
      <c r="B22" s="50">
        <v>64.273280143000008</v>
      </c>
      <c r="C22" s="50">
        <v>69.701955263000002</v>
      </c>
      <c r="D22" s="50">
        <v>82.786626593000008</v>
      </c>
      <c r="E22" s="50">
        <v>104.25826463999998</v>
      </c>
      <c r="F22" s="50">
        <v>100.288697359</v>
      </c>
      <c r="G22" s="50">
        <v>112.91651026100001</v>
      </c>
      <c r="H22" s="51">
        <v>130.26995827400003</v>
      </c>
      <c r="I22" s="50">
        <v>144.52274903499986</v>
      </c>
      <c r="J22" s="50">
        <v>170.19884622399999</v>
      </c>
      <c r="K22" s="50">
        <v>86.667700448000019</v>
      </c>
      <c r="L22" s="50">
        <v>177.225730427</v>
      </c>
    </row>
    <row r="23" spans="1:12" x14ac:dyDescent="0.2">
      <c r="A23" s="49" t="s">
        <v>218</v>
      </c>
      <c r="B23" s="50"/>
      <c r="C23" s="50"/>
      <c r="D23" s="50"/>
      <c r="E23" s="50"/>
      <c r="F23" s="50"/>
      <c r="G23" s="50"/>
      <c r="H23" s="51"/>
      <c r="I23" s="50"/>
      <c r="J23" s="50">
        <v>0</v>
      </c>
      <c r="K23" s="50"/>
      <c r="L23" s="50">
        <v>7.5</v>
      </c>
    </row>
    <row r="24" spans="1:12" x14ac:dyDescent="0.2">
      <c r="A24" s="49" t="s">
        <v>219</v>
      </c>
      <c r="B24" s="50">
        <v>1200.4927634249998</v>
      </c>
      <c r="C24" s="50">
        <v>1262.3902351899999</v>
      </c>
      <c r="D24" s="50">
        <v>462.68892751999999</v>
      </c>
      <c r="E24" s="50">
        <v>360.06626316899985</v>
      </c>
      <c r="F24" s="50">
        <v>285.009572053</v>
      </c>
      <c r="G24" s="50">
        <v>1089.489243109</v>
      </c>
      <c r="H24" s="51">
        <v>460.53358047000029</v>
      </c>
      <c r="I24" s="50">
        <v>312.24814324800042</v>
      </c>
      <c r="J24" s="50">
        <v>340.02437506399997</v>
      </c>
      <c r="K24" s="50">
        <v>187.84373587800005</v>
      </c>
      <c r="L24" s="50">
        <v>342.70257105100001</v>
      </c>
    </row>
    <row r="25" spans="1:12" x14ac:dyDescent="0.2">
      <c r="A25" s="46" t="s">
        <v>220</v>
      </c>
      <c r="B25" s="47">
        <v>3473.6843623339996</v>
      </c>
      <c r="C25" s="47">
        <v>3596.4930370260004</v>
      </c>
      <c r="D25" s="47">
        <v>5068.0799644519993</v>
      </c>
      <c r="E25" s="47">
        <v>5260.5867704290004</v>
      </c>
      <c r="F25" s="47">
        <v>6765.6032841470023</v>
      </c>
      <c r="G25" s="47">
        <v>10229.648840153</v>
      </c>
      <c r="H25" s="48">
        <v>14703.877993830996</v>
      </c>
      <c r="I25" s="47">
        <v>10699.747076705013</v>
      </c>
      <c r="J25" s="47">
        <v>8790.9619790360011</v>
      </c>
      <c r="K25" s="47">
        <v>6379.0564507070003</v>
      </c>
      <c r="L25" s="47">
        <f>SUM(L26:L34)</f>
        <v>6121.8374195570004</v>
      </c>
    </row>
    <row r="26" spans="1:12" x14ac:dyDescent="0.2">
      <c r="A26" s="49" t="s">
        <v>221</v>
      </c>
      <c r="B26" s="50">
        <v>670.52486299700001</v>
      </c>
      <c r="C26" s="50">
        <v>721.17085290399996</v>
      </c>
      <c r="D26" s="50">
        <v>815.76464111199994</v>
      </c>
      <c r="E26" s="50">
        <v>771.35863599100003</v>
      </c>
      <c r="F26" s="50">
        <v>614.13359314599995</v>
      </c>
      <c r="G26" s="50">
        <v>4481.9388522930012</v>
      </c>
      <c r="H26" s="51">
        <v>9463.9995745049946</v>
      </c>
      <c r="I26" s="50">
        <v>5424.6299373580041</v>
      </c>
      <c r="J26" s="50">
        <v>2858.721471502</v>
      </c>
      <c r="K26" s="50">
        <v>3501.3846552340019</v>
      </c>
      <c r="L26" s="50">
        <v>373.21245361899997</v>
      </c>
    </row>
    <row r="27" spans="1:12" x14ac:dyDescent="0.2">
      <c r="A27" s="49" t="s">
        <v>222</v>
      </c>
      <c r="B27" s="50">
        <v>1604.5101644369997</v>
      </c>
      <c r="C27" s="50">
        <v>1718.3835624739997</v>
      </c>
      <c r="D27" s="50">
        <v>2549.9093744020001</v>
      </c>
      <c r="E27" s="50">
        <v>2840.6572168269995</v>
      </c>
      <c r="F27" s="50">
        <v>3013.8855163390017</v>
      </c>
      <c r="G27" s="50">
        <v>3793.0379882259995</v>
      </c>
      <c r="H27" s="51">
        <v>3458.7874048169997</v>
      </c>
      <c r="I27" s="50">
        <v>3116.402165533008</v>
      </c>
      <c r="J27" s="50">
        <v>3127.8388811899999</v>
      </c>
      <c r="K27" s="50">
        <v>1671.4664616359994</v>
      </c>
      <c r="L27" s="50">
        <v>3239.527399267</v>
      </c>
    </row>
    <row r="28" spans="1:12" x14ac:dyDescent="0.2">
      <c r="A28" s="49" t="s">
        <v>223</v>
      </c>
      <c r="B28" s="50">
        <v>171.749226505</v>
      </c>
      <c r="C28" s="50">
        <v>175.121377427</v>
      </c>
      <c r="D28" s="50">
        <v>335.26629100299999</v>
      </c>
      <c r="E28" s="50">
        <v>411.63572752700003</v>
      </c>
      <c r="F28" s="50">
        <v>418.49899887100003</v>
      </c>
      <c r="G28" s="50">
        <v>430.10655327199993</v>
      </c>
      <c r="H28" s="51">
        <v>420.6509906889998</v>
      </c>
      <c r="I28" s="50">
        <v>239.63060734099989</v>
      </c>
      <c r="J28" s="50">
        <v>281.88525331599999</v>
      </c>
      <c r="K28" s="50">
        <v>108.96628680399999</v>
      </c>
      <c r="L28" s="50">
        <v>231.42119649599999</v>
      </c>
    </row>
    <row r="29" spans="1:12" x14ac:dyDescent="0.2">
      <c r="A29" s="49" t="s">
        <v>224</v>
      </c>
      <c r="B29" s="50">
        <v>5.1554678889999996</v>
      </c>
      <c r="C29" s="50">
        <v>4.6072172379999996</v>
      </c>
      <c r="D29" s="50">
        <v>6.1892974209999982</v>
      </c>
      <c r="E29" s="50">
        <v>6.3448348079999999</v>
      </c>
      <c r="F29" s="50">
        <v>7.0336485470000003</v>
      </c>
      <c r="G29" s="50">
        <v>15.982526772</v>
      </c>
      <c r="H29" s="51">
        <v>10.103390743</v>
      </c>
      <c r="I29" s="50">
        <v>9.7307054579999992</v>
      </c>
      <c r="J29" s="50">
        <v>12.314123710000001</v>
      </c>
      <c r="K29" s="50">
        <v>6.5005281949999993</v>
      </c>
      <c r="L29" s="50">
        <v>903.22200382599999</v>
      </c>
    </row>
    <row r="30" spans="1:12" x14ac:dyDescent="0.2">
      <c r="A30" s="49" t="s">
        <v>225</v>
      </c>
      <c r="B30" s="50">
        <v>623.62936562499999</v>
      </c>
      <c r="C30" s="50">
        <v>580.05007961799981</v>
      </c>
      <c r="D30" s="50">
        <v>810.73547431600014</v>
      </c>
      <c r="E30" s="50">
        <v>579.80735498999991</v>
      </c>
      <c r="F30" s="50">
        <v>615.82930418299998</v>
      </c>
      <c r="G30" s="50">
        <v>764.1677515130001</v>
      </c>
      <c r="H30" s="51">
        <v>711.21548525900005</v>
      </c>
      <c r="I30" s="50">
        <v>732.14520539099988</v>
      </c>
      <c r="J30" s="50">
        <v>1011.9670068620001</v>
      </c>
      <c r="K30" s="50">
        <v>579.20997983399991</v>
      </c>
      <c r="L30" s="50">
        <v>15.503794394999998</v>
      </c>
    </row>
    <row r="31" spans="1:12" x14ac:dyDescent="0.2">
      <c r="A31" s="49" t="s">
        <v>226</v>
      </c>
      <c r="B31" s="50">
        <v>267.16454649100001</v>
      </c>
      <c r="C31" s="50">
        <v>241.947092798</v>
      </c>
      <c r="D31" s="50">
        <v>314.76483812000004</v>
      </c>
      <c r="E31" s="50">
        <v>344.34431275100002</v>
      </c>
      <c r="F31" s="50">
        <v>340.89154789399998</v>
      </c>
      <c r="G31" s="50">
        <v>390.99632988100001</v>
      </c>
      <c r="H31" s="51">
        <v>409.56635775599989</v>
      </c>
      <c r="I31" s="50">
        <v>382.72672990899997</v>
      </c>
      <c r="J31" s="50">
        <v>434.44642076100001</v>
      </c>
      <c r="K31" s="50">
        <v>236.96233990899998</v>
      </c>
      <c r="L31" s="50">
        <v>427.86644851900002</v>
      </c>
    </row>
    <row r="32" spans="1:12" x14ac:dyDescent="0.2">
      <c r="A32" s="49" t="s">
        <v>227</v>
      </c>
      <c r="B32" s="50">
        <v>91.395777803999991</v>
      </c>
      <c r="C32" s="50">
        <v>121.56297722500003</v>
      </c>
      <c r="D32" s="50">
        <v>181.74243016</v>
      </c>
      <c r="E32" s="50">
        <v>164.69484322700001</v>
      </c>
      <c r="F32" s="50">
        <v>175.87543530299999</v>
      </c>
      <c r="G32" s="50">
        <v>285.42119055600006</v>
      </c>
      <c r="H32" s="51">
        <v>214.82292409100003</v>
      </c>
      <c r="I32" s="50">
        <v>152.05008351499995</v>
      </c>
      <c r="J32" s="50">
        <v>142.80367321099999</v>
      </c>
      <c r="K32" s="50">
        <v>75.024745711000008</v>
      </c>
      <c r="L32" s="50">
        <v>172.37325982800002</v>
      </c>
    </row>
    <row r="33" spans="1:12" x14ac:dyDescent="0.2">
      <c r="A33" s="49" t="s">
        <v>228</v>
      </c>
      <c r="B33" s="50">
        <v>37.628088851000001</v>
      </c>
      <c r="C33" s="50">
        <v>32.082967172000004</v>
      </c>
      <c r="D33" s="50">
        <v>50.574910266000003</v>
      </c>
      <c r="E33" s="50">
        <v>137.187912614</v>
      </c>
      <c r="F33" s="50">
        <v>1573.499847108</v>
      </c>
      <c r="G33" s="50">
        <v>61.520894225000013</v>
      </c>
      <c r="H33" s="51">
        <v>8.5354710199999992</v>
      </c>
      <c r="I33" s="50">
        <v>1.5820931299999998</v>
      </c>
      <c r="J33" s="50">
        <v>39.892364295</v>
      </c>
      <c r="K33" s="50">
        <v>1.05841505</v>
      </c>
      <c r="L33" s="50">
        <v>30.739311356999998</v>
      </c>
    </row>
    <row r="34" spans="1:12" x14ac:dyDescent="0.2">
      <c r="A34" s="49" t="s">
        <v>229</v>
      </c>
      <c r="B34" s="50">
        <v>1.9268617349999997</v>
      </c>
      <c r="C34" s="50">
        <v>1.5669101699999999</v>
      </c>
      <c r="D34" s="50">
        <v>3.1327076520000001</v>
      </c>
      <c r="E34" s="50">
        <v>4.5559316939999999</v>
      </c>
      <c r="F34" s="50">
        <v>5.9553927560000002</v>
      </c>
      <c r="G34" s="50">
        <v>6.4767534149999992</v>
      </c>
      <c r="H34" s="51">
        <v>6.1963949509999985</v>
      </c>
      <c r="I34" s="50">
        <v>640.84954907000008</v>
      </c>
      <c r="J34" s="50">
        <v>881.09278418899999</v>
      </c>
      <c r="K34" s="50">
        <v>198.48303833399993</v>
      </c>
      <c r="L34" s="50">
        <v>727.97155224999995</v>
      </c>
    </row>
    <row r="35" spans="1:12" x14ac:dyDescent="0.2">
      <c r="A35" s="46" t="s">
        <v>230</v>
      </c>
      <c r="B35" s="47">
        <v>46.512785934000007</v>
      </c>
      <c r="C35" s="47">
        <v>29.161363786999999</v>
      </c>
      <c r="D35" s="47">
        <v>152.13535850900004</v>
      </c>
      <c r="E35" s="47">
        <v>281.48530137999995</v>
      </c>
      <c r="F35" s="47">
        <v>250.48127470899996</v>
      </c>
      <c r="G35" s="47">
        <v>296.70616547499998</v>
      </c>
      <c r="H35" s="48">
        <v>256.4066349630001</v>
      </c>
      <c r="I35" s="47">
        <v>232.95836488300017</v>
      </c>
      <c r="J35" s="47">
        <v>140.41273966899999</v>
      </c>
      <c r="K35" s="47">
        <v>119.78502839899996</v>
      </c>
      <c r="L35" s="47">
        <f>SUM(L36:L41)</f>
        <v>101.840719437</v>
      </c>
    </row>
    <row r="36" spans="1:12" x14ac:dyDescent="0.2">
      <c r="A36" s="49" t="s">
        <v>231</v>
      </c>
      <c r="B36" s="50">
        <v>0.54121909999999995</v>
      </c>
      <c r="C36" s="50">
        <v>1.5573726999999999</v>
      </c>
      <c r="D36" s="50">
        <v>8.7138927000000006</v>
      </c>
      <c r="E36" s="50">
        <v>3.7281195129999993</v>
      </c>
      <c r="F36" s="50">
        <v>5.5993338899999996</v>
      </c>
      <c r="G36" s="50">
        <v>24.465622755000002</v>
      </c>
      <c r="H36" s="51">
        <v>32.27873555</v>
      </c>
      <c r="I36" s="50">
        <v>0.222495046</v>
      </c>
      <c r="J36" s="50">
        <v>0</v>
      </c>
      <c r="K36" s="50">
        <v>0.22249504600000003</v>
      </c>
      <c r="L36" s="50">
        <v>0</v>
      </c>
    </row>
    <row r="37" spans="1:12" x14ac:dyDescent="0.2">
      <c r="A37" s="49" t="s">
        <v>232</v>
      </c>
      <c r="B37" s="50">
        <v>0.32382338799999999</v>
      </c>
      <c r="C37" s="50">
        <v>0.33279730000000002</v>
      </c>
      <c r="D37" s="50">
        <v>1.847777786</v>
      </c>
      <c r="E37" s="50">
        <v>5.2322144980000003</v>
      </c>
      <c r="F37" s="50">
        <v>10.08786952</v>
      </c>
      <c r="G37" s="50">
        <v>1.5328650149999998</v>
      </c>
      <c r="H37" s="51">
        <v>1.8196842100000001</v>
      </c>
      <c r="I37" s="50">
        <v>2.5594413509999998</v>
      </c>
      <c r="J37" s="50">
        <v>3.1076707489999995</v>
      </c>
      <c r="K37" s="50">
        <v>1.6172005780000001</v>
      </c>
      <c r="L37" s="50">
        <v>0.76311486500000003</v>
      </c>
    </row>
    <row r="38" spans="1:12" x14ac:dyDescent="0.2">
      <c r="A38" s="55" t="s">
        <v>233</v>
      </c>
      <c r="B38" s="50"/>
      <c r="C38" s="50"/>
      <c r="D38" s="50"/>
      <c r="E38" s="50"/>
      <c r="F38" s="50"/>
      <c r="G38" s="50"/>
      <c r="H38" s="51"/>
      <c r="I38" s="50"/>
      <c r="J38" s="50">
        <v>0</v>
      </c>
      <c r="K38" s="50"/>
      <c r="L38" s="50">
        <v>0</v>
      </c>
    </row>
    <row r="39" spans="1:12" x14ac:dyDescent="0.2">
      <c r="A39" s="49" t="s">
        <v>234</v>
      </c>
      <c r="B39" s="50">
        <v>2.3170141000000002E-2</v>
      </c>
      <c r="C39" s="50">
        <v>0.60732256499999993</v>
      </c>
      <c r="D39" s="50">
        <v>2.6280553899999997</v>
      </c>
      <c r="E39" s="50">
        <v>0</v>
      </c>
      <c r="F39" s="50">
        <v>0</v>
      </c>
      <c r="G39" s="50">
        <v>0</v>
      </c>
      <c r="H39" s="51">
        <v>0</v>
      </c>
      <c r="I39" s="50">
        <v>1.276641852</v>
      </c>
      <c r="J39" s="50">
        <v>0.17564895799999999</v>
      </c>
      <c r="K39" s="50">
        <v>0</v>
      </c>
      <c r="L39" s="50">
        <v>0.54757577000000002</v>
      </c>
    </row>
    <row r="40" spans="1:12" x14ac:dyDescent="0.2">
      <c r="A40" s="49" t="s">
        <v>235</v>
      </c>
      <c r="B40" s="50">
        <v>0</v>
      </c>
      <c r="C40" s="50">
        <v>0</v>
      </c>
      <c r="D40" s="50">
        <v>0</v>
      </c>
      <c r="E40" s="50">
        <v>0</v>
      </c>
      <c r="F40" s="50">
        <v>1.943233725</v>
      </c>
      <c r="G40" s="50">
        <v>1.9772830670000001</v>
      </c>
      <c r="H40" s="51">
        <v>1.9692378180000003</v>
      </c>
      <c r="I40" s="50">
        <v>228.89978663400021</v>
      </c>
      <c r="J40" s="50">
        <v>1.1748346010000001</v>
      </c>
      <c r="K40" s="50">
        <v>0.40655288100000003</v>
      </c>
      <c r="L40" s="50">
        <v>4.3555102449999996</v>
      </c>
    </row>
    <row r="41" spans="1:12" x14ac:dyDescent="0.2">
      <c r="A41" s="49" t="s">
        <v>236</v>
      </c>
      <c r="B41" s="50">
        <v>45.624573305000006</v>
      </c>
      <c r="C41" s="50">
        <v>26.663871222000001</v>
      </c>
      <c r="D41" s="50">
        <v>138.94563263300003</v>
      </c>
      <c r="E41" s="50">
        <v>272.52496736899997</v>
      </c>
      <c r="F41" s="50">
        <v>232.85083757399997</v>
      </c>
      <c r="G41" s="50">
        <v>268.73039463800001</v>
      </c>
      <c r="H41" s="51">
        <v>220.33897738500008</v>
      </c>
      <c r="I41" s="50">
        <v>617.25536369999986</v>
      </c>
      <c r="J41" s="50">
        <v>135.954585361</v>
      </c>
      <c r="K41" s="50">
        <v>117.53877989399996</v>
      </c>
      <c r="L41" s="50">
        <v>96.174518556999999</v>
      </c>
    </row>
    <row r="42" spans="1:12" x14ac:dyDescent="0.2">
      <c r="A42" s="46" t="s">
        <v>237</v>
      </c>
      <c r="B42" s="47">
        <v>323.40841729099992</v>
      </c>
      <c r="C42" s="47">
        <v>230.652518044</v>
      </c>
      <c r="D42" s="47">
        <v>604.64380926999991</v>
      </c>
      <c r="E42" s="47">
        <v>238.94065193100005</v>
      </c>
      <c r="F42" s="47">
        <v>312.47250191899997</v>
      </c>
      <c r="G42" s="47">
        <v>494.989504899</v>
      </c>
      <c r="H42" s="48">
        <v>792.29931237600022</v>
      </c>
      <c r="I42" s="47">
        <v>525.72962067599985</v>
      </c>
      <c r="J42" s="47">
        <v>451.27826271700002</v>
      </c>
      <c r="K42" s="47">
        <v>324.70724365199987</v>
      </c>
      <c r="L42" s="47">
        <f>SUM(L43:L47)</f>
        <v>325.84030024200001</v>
      </c>
    </row>
    <row r="43" spans="1:12" x14ac:dyDescent="0.2">
      <c r="A43" s="49" t="s">
        <v>238</v>
      </c>
      <c r="B43" s="50">
        <v>24.541174629000004</v>
      </c>
      <c r="C43" s="50">
        <v>16.289017312000002</v>
      </c>
      <c r="D43" s="50">
        <v>110.679389548</v>
      </c>
      <c r="E43" s="50">
        <v>98.521586568000004</v>
      </c>
      <c r="F43" s="50">
        <v>125.60125567</v>
      </c>
      <c r="G43" s="50">
        <v>200.64878517400001</v>
      </c>
      <c r="H43" s="51">
        <v>551.28936439400013</v>
      </c>
      <c r="I43" s="50">
        <v>35.089124853000008</v>
      </c>
      <c r="J43" s="50">
        <v>360.79268824299999</v>
      </c>
      <c r="K43" s="50">
        <v>288.15309072799994</v>
      </c>
      <c r="L43" s="50">
        <v>228.15087685400002</v>
      </c>
    </row>
    <row r="44" spans="1:12" x14ac:dyDescent="0.2">
      <c r="A44" s="49" t="s">
        <v>239</v>
      </c>
      <c r="B44" s="50">
        <v>6.2078670100000002</v>
      </c>
      <c r="C44" s="50">
        <v>9.6020876409999989</v>
      </c>
      <c r="D44" s="50">
        <v>0</v>
      </c>
      <c r="E44" s="50">
        <v>25.222085179</v>
      </c>
      <c r="F44" s="50">
        <v>67.94709293199999</v>
      </c>
      <c r="G44" s="50">
        <v>152.58278193199996</v>
      </c>
      <c r="H44" s="51">
        <v>77.334736314000011</v>
      </c>
      <c r="I44" s="50">
        <v>49.505964527000003</v>
      </c>
      <c r="J44" s="50">
        <v>26.951108776000002</v>
      </c>
      <c r="K44" s="50">
        <v>12.767217814</v>
      </c>
      <c r="L44" s="50">
        <v>27.690271857000003</v>
      </c>
    </row>
    <row r="45" spans="1:12" x14ac:dyDescent="0.2">
      <c r="A45" s="49" t="s">
        <v>240</v>
      </c>
      <c r="B45" s="50">
        <v>261.84152235599993</v>
      </c>
      <c r="C45" s="50">
        <v>174.52366495200002</v>
      </c>
      <c r="D45" s="50">
        <v>465.944004732</v>
      </c>
      <c r="E45" s="50">
        <v>107.10512693300004</v>
      </c>
      <c r="F45" s="50">
        <v>111.29959154700001</v>
      </c>
      <c r="G45" s="50">
        <v>133.62971309500003</v>
      </c>
      <c r="H45" s="51">
        <v>153.1580522270001</v>
      </c>
      <c r="I45" s="50">
        <v>6.9306536439999986</v>
      </c>
      <c r="J45" s="50">
        <v>55.929238935000001</v>
      </c>
      <c r="K45" s="50">
        <v>20.041207298999996</v>
      </c>
      <c r="L45" s="50">
        <v>61.256997900999998</v>
      </c>
    </row>
    <row r="46" spans="1:12" x14ac:dyDescent="0.2">
      <c r="A46" s="49" t="s">
        <v>241</v>
      </c>
      <c r="B46" s="50"/>
      <c r="C46" s="50"/>
      <c r="D46" s="50"/>
      <c r="E46" s="50"/>
      <c r="F46" s="50"/>
      <c r="G46" s="50"/>
      <c r="H46" s="51"/>
      <c r="I46" s="50"/>
      <c r="J46" s="50">
        <v>0</v>
      </c>
      <c r="K46" s="50"/>
      <c r="L46" s="50">
        <v>0</v>
      </c>
    </row>
    <row r="47" spans="1:12" x14ac:dyDescent="0.2">
      <c r="A47" s="49" t="s">
        <v>242</v>
      </c>
      <c r="B47" s="50">
        <v>30.817853296000003</v>
      </c>
      <c r="C47" s="50">
        <v>30.237748139000004</v>
      </c>
      <c r="D47" s="50">
        <v>28.020414989999999</v>
      </c>
      <c r="E47" s="50">
        <v>8.0918532509999999</v>
      </c>
      <c r="F47" s="50">
        <v>7.6245617700000015</v>
      </c>
      <c r="G47" s="50">
        <v>8.1282246980000004</v>
      </c>
      <c r="H47" s="51">
        <v>10.517159441</v>
      </c>
      <c r="I47" s="50">
        <v>2993.0735937099948</v>
      </c>
      <c r="J47" s="50">
        <v>7.6052267629999992</v>
      </c>
      <c r="K47" s="50">
        <v>3.7457278110000005</v>
      </c>
      <c r="L47" s="50">
        <v>8.7421536300000007</v>
      </c>
    </row>
    <row r="48" spans="1:12" x14ac:dyDescent="0.2">
      <c r="A48" s="46" t="s">
        <v>243</v>
      </c>
      <c r="B48" s="47">
        <v>1949.5435663060002</v>
      </c>
      <c r="C48" s="47">
        <v>1891.8289448129997</v>
      </c>
      <c r="D48" s="47">
        <v>2336.1982359940002</v>
      </c>
      <c r="E48" s="47">
        <v>2618.8389725699999</v>
      </c>
      <c r="F48" s="47">
        <v>3043.3554007080002</v>
      </c>
      <c r="G48" s="47">
        <v>3931.2419289739996</v>
      </c>
      <c r="H48" s="48">
        <v>2906.6877179769995</v>
      </c>
      <c r="I48" s="47">
        <v>2993.0735937099998</v>
      </c>
      <c r="J48" s="47">
        <v>3272.9840461879994</v>
      </c>
      <c r="K48" s="47">
        <v>1629.3148352409994</v>
      </c>
      <c r="L48" s="47">
        <f>SUM(L49:L54)</f>
        <v>4160.0016900449991</v>
      </c>
    </row>
    <row r="49" spans="1:12" x14ac:dyDescent="0.2">
      <c r="A49" s="49" t="s">
        <v>244</v>
      </c>
      <c r="B49" s="50">
        <v>49.916856431999996</v>
      </c>
      <c r="C49" s="50">
        <v>59.164725094999994</v>
      </c>
      <c r="D49" s="50">
        <v>47.801789754000005</v>
      </c>
      <c r="E49" s="50">
        <v>15.794312100000003</v>
      </c>
      <c r="F49" s="50">
        <v>13.071965151999999</v>
      </c>
      <c r="G49" s="50">
        <v>21.536654661</v>
      </c>
      <c r="H49" s="51">
        <v>19.617574932</v>
      </c>
      <c r="I49" s="50">
        <v>299.54050775500002</v>
      </c>
      <c r="J49" s="50">
        <v>14.279659005000003</v>
      </c>
      <c r="K49" s="50">
        <v>7.3205847040000025</v>
      </c>
      <c r="L49" s="50">
        <v>17.749315927000001</v>
      </c>
    </row>
    <row r="50" spans="1:12" x14ac:dyDescent="0.2">
      <c r="A50" s="49" t="s">
        <v>245</v>
      </c>
      <c r="B50" s="50">
        <v>226.31907204800004</v>
      </c>
      <c r="C50" s="50">
        <v>251.74612584799999</v>
      </c>
      <c r="D50" s="50">
        <v>189.92152660499994</v>
      </c>
      <c r="E50" s="50">
        <v>168.12447922799998</v>
      </c>
      <c r="F50" s="50">
        <v>410.14232515800001</v>
      </c>
      <c r="G50" s="50">
        <v>326.37863658900005</v>
      </c>
      <c r="H50" s="51">
        <v>256.88798217499999</v>
      </c>
      <c r="I50" s="50">
        <v>1916.5697670119948</v>
      </c>
      <c r="J50" s="50">
        <v>579.8734909399999</v>
      </c>
      <c r="K50" s="50">
        <v>67.737443799999994</v>
      </c>
      <c r="L50" s="50">
        <v>1167.920727637</v>
      </c>
    </row>
    <row r="51" spans="1:12" x14ac:dyDescent="0.2">
      <c r="A51" s="49" t="s">
        <v>246</v>
      </c>
      <c r="B51" s="50">
        <v>636.87551796399998</v>
      </c>
      <c r="C51" s="50">
        <v>624.35077692099992</v>
      </c>
      <c r="D51" s="50">
        <v>859.46812457500005</v>
      </c>
      <c r="E51" s="50">
        <v>1128.1914354330002</v>
      </c>
      <c r="F51" s="50">
        <v>1160.6132301520001</v>
      </c>
      <c r="G51" s="50">
        <v>1533.39997685</v>
      </c>
      <c r="H51" s="51">
        <v>1584.647881442</v>
      </c>
      <c r="I51" s="50">
        <v>394.40539475200012</v>
      </c>
      <c r="J51" s="50">
        <v>1720.6494676119996</v>
      </c>
      <c r="K51" s="50">
        <v>1152.7036549769996</v>
      </c>
      <c r="L51" s="50">
        <v>1739.7376901439998</v>
      </c>
    </row>
    <row r="52" spans="1:12" x14ac:dyDescent="0.2">
      <c r="A52" s="49" t="s">
        <v>247</v>
      </c>
      <c r="B52" s="50">
        <v>875.21811555699992</v>
      </c>
      <c r="C52" s="50">
        <v>778.21318390099998</v>
      </c>
      <c r="D52" s="50">
        <v>1010.6505891290001</v>
      </c>
      <c r="E52" s="50">
        <v>1077.3096680149997</v>
      </c>
      <c r="F52" s="50">
        <v>1159.5302701540004</v>
      </c>
      <c r="G52" s="50">
        <v>1536.9138891919997</v>
      </c>
      <c r="H52" s="51">
        <v>614.30605625899977</v>
      </c>
      <c r="I52" s="50">
        <v>365.48049528999991</v>
      </c>
      <c r="J52" s="50">
        <v>789.42690768599994</v>
      </c>
      <c r="K52" s="50">
        <v>269.66319467300002</v>
      </c>
      <c r="L52" s="50">
        <v>1053.7400653909999</v>
      </c>
    </row>
    <row r="53" spans="1:12" x14ac:dyDescent="0.2">
      <c r="A53" s="49" t="s">
        <v>248</v>
      </c>
      <c r="B53" s="50">
        <v>161.21400430499997</v>
      </c>
      <c r="C53" s="50">
        <v>178.35413304800002</v>
      </c>
      <c r="D53" s="50">
        <v>228.35620593099995</v>
      </c>
      <c r="E53" s="50">
        <v>229.419077794</v>
      </c>
      <c r="F53" s="50">
        <v>299.99761009199995</v>
      </c>
      <c r="G53" s="50">
        <v>463.01277168200005</v>
      </c>
      <c r="H53" s="51">
        <v>332.35702316900006</v>
      </c>
      <c r="I53" s="50">
        <v>382.70075844900003</v>
      </c>
      <c r="J53" s="50">
        <v>135.032753676</v>
      </c>
      <c r="K53" s="50">
        <v>131.889957087</v>
      </c>
      <c r="L53" s="50">
        <v>152.26351018</v>
      </c>
    </row>
    <row r="54" spans="1:12" x14ac:dyDescent="0.2">
      <c r="A54" s="49" t="s">
        <v>249</v>
      </c>
      <c r="B54" s="50">
        <v>0</v>
      </c>
      <c r="C54" s="50">
        <v>0</v>
      </c>
      <c r="D54" s="50">
        <v>0</v>
      </c>
      <c r="E54" s="50">
        <v>0</v>
      </c>
      <c r="F54" s="50">
        <v>0</v>
      </c>
      <c r="G54" s="50">
        <v>50</v>
      </c>
      <c r="H54" s="51">
        <v>98.871200000000002</v>
      </c>
      <c r="I54" s="50">
        <v>150.10494999899998</v>
      </c>
      <c r="J54" s="50">
        <v>33.721767268999997</v>
      </c>
      <c r="K54" s="50">
        <v>0</v>
      </c>
      <c r="L54" s="50">
        <v>28.590380765999999</v>
      </c>
    </row>
    <row r="55" spans="1:12" x14ac:dyDescent="0.2">
      <c r="A55" s="46" t="s">
        <v>250</v>
      </c>
      <c r="B55" s="47">
        <v>186.41504447400001</v>
      </c>
      <c r="C55" s="56">
        <v>225.59397801799997</v>
      </c>
      <c r="D55" s="47">
        <v>360.64012518499993</v>
      </c>
      <c r="E55" s="47">
        <v>298.71146514999992</v>
      </c>
      <c r="F55" s="47">
        <v>355.78418974400006</v>
      </c>
      <c r="G55" s="47">
        <v>501.77108700900004</v>
      </c>
      <c r="H55" s="48">
        <v>467.55389944399997</v>
      </c>
      <c r="I55" s="47">
        <v>202.82595613000007</v>
      </c>
      <c r="J55" s="47">
        <v>435.15545700499996</v>
      </c>
      <c r="K55" s="47">
        <v>182.91626208999995</v>
      </c>
      <c r="L55" s="47">
        <f>SUM(L56:L60)</f>
        <v>314.69651409299996</v>
      </c>
    </row>
    <row r="56" spans="1:12" x14ac:dyDescent="0.2">
      <c r="A56" s="49" t="s">
        <v>251</v>
      </c>
      <c r="B56" s="50">
        <v>81.849710818000005</v>
      </c>
      <c r="C56" s="50">
        <v>65.522771899999995</v>
      </c>
      <c r="D56" s="50">
        <v>118.250589956</v>
      </c>
      <c r="E56" s="50">
        <v>142.60477780100001</v>
      </c>
      <c r="F56" s="50">
        <v>186.17420695100003</v>
      </c>
      <c r="G56" s="50">
        <v>215.827834158</v>
      </c>
      <c r="H56" s="51">
        <v>214.17523855899998</v>
      </c>
      <c r="I56" s="50">
        <v>24.370886599999999</v>
      </c>
      <c r="J56" s="50">
        <v>233.63770259099996</v>
      </c>
      <c r="K56" s="50">
        <v>87.404919292999978</v>
      </c>
      <c r="L56" s="50">
        <v>81.317197996000004</v>
      </c>
    </row>
    <row r="57" spans="1:12" x14ac:dyDescent="0.2">
      <c r="A57" s="49" t="s">
        <v>252</v>
      </c>
      <c r="B57" s="50">
        <v>85.610527705999999</v>
      </c>
      <c r="C57" s="50">
        <v>143.08508068199998</v>
      </c>
      <c r="D57" s="50">
        <v>221.31313379799997</v>
      </c>
      <c r="E57" s="50">
        <v>131.50587702899998</v>
      </c>
      <c r="F57" s="50">
        <v>147.35978676800002</v>
      </c>
      <c r="G57" s="50">
        <v>256.43203473599999</v>
      </c>
      <c r="H57" s="51">
        <v>218.98524366699996</v>
      </c>
      <c r="I57" s="50">
        <v>5.3989657200000005</v>
      </c>
      <c r="J57" s="50">
        <v>171.31076998399999</v>
      </c>
      <c r="K57" s="50">
        <v>79.274710266999989</v>
      </c>
      <c r="L57" s="50">
        <v>210.63484562499997</v>
      </c>
    </row>
    <row r="58" spans="1:12" x14ac:dyDescent="0.2">
      <c r="A58" s="49" t="s">
        <v>253</v>
      </c>
      <c r="B58" s="50">
        <v>18.954805950000001</v>
      </c>
      <c r="C58" s="50">
        <v>16.986125436000002</v>
      </c>
      <c r="D58" s="50">
        <v>21.076401431000001</v>
      </c>
      <c r="E58" s="50">
        <v>24.600810319999997</v>
      </c>
      <c r="F58" s="50">
        <v>22.250196025000001</v>
      </c>
      <c r="G58" s="50">
        <v>29.511218115000002</v>
      </c>
      <c r="H58" s="51">
        <v>27.751829818000008</v>
      </c>
      <c r="I58" s="50">
        <v>3605.2006393599991</v>
      </c>
      <c r="J58" s="50">
        <v>25.573700859999999</v>
      </c>
      <c r="K58" s="50">
        <v>14.104593299999999</v>
      </c>
      <c r="L58" s="50">
        <v>17.318741091</v>
      </c>
    </row>
    <row r="59" spans="1:12" x14ac:dyDescent="0.2">
      <c r="A59" s="49" t="s">
        <v>254</v>
      </c>
      <c r="B59" s="50"/>
      <c r="C59" s="50"/>
      <c r="D59" s="50"/>
      <c r="E59" s="50"/>
      <c r="F59" s="50"/>
      <c r="G59" s="50"/>
      <c r="H59" s="51"/>
      <c r="I59" s="50"/>
      <c r="J59" s="50">
        <v>0</v>
      </c>
      <c r="K59" s="50"/>
      <c r="L59" s="50">
        <v>0</v>
      </c>
    </row>
    <row r="60" spans="1:12" x14ac:dyDescent="0.2">
      <c r="A60" s="49" t="s">
        <v>255</v>
      </c>
      <c r="B60" s="50">
        <v>0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1">
        <v>6.6415873999999997</v>
      </c>
      <c r="I60" s="50">
        <v>2.4649981549999995</v>
      </c>
      <c r="J60" s="50">
        <v>4.6332835700000006</v>
      </c>
      <c r="K60" s="50">
        <v>2.1320392300000002</v>
      </c>
      <c r="L60" s="50">
        <v>5.425729381</v>
      </c>
    </row>
    <row r="61" spans="1:12" x14ac:dyDescent="0.2">
      <c r="A61" s="46" t="s">
        <v>256</v>
      </c>
      <c r="B61" s="47">
        <v>6191.421123789999</v>
      </c>
      <c r="C61" s="47">
        <v>6229.0717925009994</v>
      </c>
      <c r="D61" s="47">
        <v>7769.9267151539989</v>
      </c>
      <c r="E61" s="47">
        <v>7974.4811039270007</v>
      </c>
      <c r="F61" s="47">
        <v>9045.6232063390016</v>
      </c>
      <c r="G61" s="47">
        <v>10835.285583218998</v>
      </c>
      <c r="H61" s="48">
        <v>4477.5213250240004</v>
      </c>
      <c r="I61" s="47">
        <v>244.12397737500001</v>
      </c>
      <c r="J61" s="47">
        <v>3925.5267338459998</v>
      </c>
      <c r="K61" s="47">
        <v>1945.345476796</v>
      </c>
      <c r="L61" s="47">
        <f>SUM(L62:L68)</f>
        <v>3681.0230471939999</v>
      </c>
    </row>
    <row r="62" spans="1:12" x14ac:dyDescent="0.2">
      <c r="A62" s="49" t="s">
        <v>257</v>
      </c>
      <c r="B62" s="50">
        <v>2085.5655786500001</v>
      </c>
      <c r="C62" s="50">
        <v>2181.3393741479999</v>
      </c>
      <c r="D62" s="50">
        <v>2540.056417756</v>
      </c>
      <c r="E62" s="50">
        <v>2836.2393888409997</v>
      </c>
      <c r="F62" s="50">
        <v>2845.616938782</v>
      </c>
      <c r="G62" s="50">
        <v>4426.7785863690005</v>
      </c>
      <c r="H62" s="51">
        <v>35.420711609999991</v>
      </c>
      <c r="I62" s="50">
        <v>3177.224783797999</v>
      </c>
      <c r="J62" s="50">
        <v>42.289050982999996</v>
      </c>
      <c r="K62" s="50">
        <v>1.386409612</v>
      </c>
      <c r="L62" s="50">
        <v>44.161412964</v>
      </c>
    </row>
    <row r="63" spans="1:12" x14ac:dyDescent="0.2">
      <c r="A63" s="49" t="s">
        <v>258</v>
      </c>
      <c r="B63" s="50">
        <v>1034.686205406</v>
      </c>
      <c r="C63" s="50">
        <v>1081.7336182419999</v>
      </c>
      <c r="D63" s="50">
        <v>1296.7920329240001</v>
      </c>
      <c r="E63" s="50">
        <v>1424.9103367580001</v>
      </c>
      <c r="F63" s="50">
        <v>1437.5108393389999</v>
      </c>
      <c r="G63" s="50">
        <v>1158.7974536070001</v>
      </c>
      <c r="H63" s="51">
        <v>0</v>
      </c>
      <c r="I63" s="50">
        <v>1.4995618819999998</v>
      </c>
      <c r="J63" s="50">
        <v>0</v>
      </c>
      <c r="K63" s="50">
        <v>0</v>
      </c>
      <c r="L63" s="50">
        <v>0</v>
      </c>
    </row>
    <row r="64" spans="1:12" x14ac:dyDescent="0.2">
      <c r="A64" s="55" t="s">
        <v>259</v>
      </c>
      <c r="B64" s="50"/>
      <c r="C64" s="50"/>
      <c r="D64" s="50"/>
      <c r="E64" s="50"/>
      <c r="F64" s="50"/>
      <c r="G64" s="50"/>
      <c r="H64" s="51"/>
      <c r="I64" s="50"/>
      <c r="J64" s="50">
        <v>0</v>
      </c>
      <c r="K64" s="50"/>
      <c r="L64" s="50">
        <v>0</v>
      </c>
    </row>
    <row r="65" spans="1:15" x14ac:dyDescent="0.2">
      <c r="A65" s="49" t="s">
        <v>260</v>
      </c>
      <c r="B65" s="50">
        <v>1973.3606896539998</v>
      </c>
      <c r="C65" s="50">
        <v>1697.9895133659998</v>
      </c>
      <c r="D65" s="50">
        <v>2168.9125652209996</v>
      </c>
      <c r="E65" s="50">
        <v>2036.9989809250001</v>
      </c>
      <c r="F65" s="50">
        <v>2745.7632123670005</v>
      </c>
      <c r="G65" s="50">
        <v>2854.7144722569992</v>
      </c>
      <c r="H65" s="51">
        <v>1999.3418753409999</v>
      </c>
      <c r="I65" s="50">
        <v>179.88731815000003</v>
      </c>
      <c r="J65" s="50">
        <v>168.82084701800002</v>
      </c>
      <c r="K65" s="50">
        <v>98.524134938000003</v>
      </c>
      <c r="L65" s="50">
        <v>135.16307586300002</v>
      </c>
    </row>
    <row r="66" spans="1:15" x14ac:dyDescent="0.2">
      <c r="A66" s="49" t="s">
        <v>261</v>
      </c>
      <c r="B66" s="50">
        <v>1087.8856400080001</v>
      </c>
      <c r="C66" s="50">
        <v>1239.5605660259998</v>
      </c>
      <c r="D66" s="50">
        <v>1676.1261070720002</v>
      </c>
      <c r="E66" s="50">
        <v>1546.951845545</v>
      </c>
      <c r="F66" s="50">
        <v>1830.3997765700005</v>
      </c>
      <c r="G66" s="50">
        <v>2256.527912865</v>
      </c>
      <c r="H66" s="51">
        <v>2401.7675512590004</v>
      </c>
      <c r="I66" s="50">
        <v>4216.3640449499999</v>
      </c>
      <c r="J66" s="50">
        <v>3363.3201255699996</v>
      </c>
      <c r="K66" s="50">
        <v>1749.3565652079999</v>
      </c>
      <c r="L66" s="50">
        <v>3267.5802106269998</v>
      </c>
    </row>
    <row r="67" spans="1:15" x14ac:dyDescent="0.2">
      <c r="A67" s="49" t="s">
        <v>262</v>
      </c>
      <c r="B67" s="51">
        <v>0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0">
        <v>27.482479437000006</v>
      </c>
      <c r="J67" s="50">
        <v>1.684450566</v>
      </c>
      <c r="K67" s="50">
        <v>0.88606046099999991</v>
      </c>
      <c r="L67" s="50">
        <v>1.803832256</v>
      </c>
    </row>
    <row r="68" spans="1:15" x14ac:dyDescent="0.2">
      <c r="A68" s="49" t="s">
        <v>263</v>
      </c>
      <c r="B68" s="50">
        <v>9.9230100720000021</v>
      </c>
      <c r="C68" s="50">
        <v>28.448720719000001</v>
      </c>
      <c r="D68" s="50">
        <v>88.039592181000003</v>
      </c>
      <c r="E68" s="50">
        <v>129.38055185799999</v>
      </c>
      <c r="F68" s="50">
        <v>186.33243928099998</v>
      </c>
      <c r="G68" s="50">
        <v>138.46715812100001</v>
      </c>
      <c r="H68" s="51">
        <v>40.991186813999995</v>
      </c>
      <c r="I68" s="50">
        <v>228.25184328199987</v>
      </c>
      <c r="J68" s="50">
        <v>349.41225970900001</v>
      </c>
      <c r="K68" s="50">
        <v>95.192306576999997</v>
      </c>
      <c r="L68" s="50">
        <v>232.314515484</v>
      </c>
    </row>
    <row r="69" spans="1:15" x14ac:dyDescent="0.2">
      <c r="A69" s="46" t="s">
        <v>264</v>
      </c>
      <c r="B69" s="47">
        <v>1034.468029954</v>
      </c>
      <c r="C69" s="47">
        <v>1159.498999138</v>
      </c>
      <c r="D69" s="47">
        <v>1229.7654758499998</v>
      </c>
      <c r="E69" s="47">
        <v>1477.629045465</v>
      </c>
      <c r="F69" s="47">
        <v>1990.5423299619999</v>
      </c>
      <c r="G69" s="47">
        <v>3800.3285076910001</v>
      </c>
      <c r="H69" s="48">
        <v>3930.7055134409998</v>
      </c>
      <c r="I69" s="47">
        <v>3919.4487506770006</v>
      </c>
      <c r="J69" s="47">
        <v>6683.4188006979994</v>
      </c>
      <c r="K69" s="47">
        <v>2171.9410873620004</v>
      </c>
      <c r="L69" s="47">
        <f>SUM(L70:L75)</f>
        <v>12200.970981981998</v>
      </c>
    </row>
    <row r="70" spans="1:15" x14ac:dyDescent="0.2">
      <c r="A70" s="49" t="s">
        <v>265</v>
      </c>
      <c r="B70" s="47"/>
      <c r="C70" s="47"/>
      <c r="D70" s="47"/>
      <c r="E70" s="47"/>
      <c r="F70" s="47"/>
      <c r="G70" s="47"/>
      <c r="H70" s="48"/>
      <c r="I70" s="47"/>
      <c r="J70" s="50">
        <v>0</v>
      </c>
      <c r="K70" s="50"/>
      <c r="L70" s="50">
        <v>0</v>
      </c>
    </row>
    <row r="71" spans="1:15" x14ac:dyDescent="0.2">
      <c r="A71" s="49" t="s">
        <v>266</v>
      </c>
      <c r="B71" s="50">
        <v>72.438596785000001</v>
      </c>
      <c r="C71" s="50">
        <v>14.716804456999999</v>
      </c>
      <c r="D71" s="50">
        <v>33.808020730000003</v>
      </c>
      <c r="E71" s="50">
        <v>73.239636795999985</v>
      </c>
      <c r="F71" s="50">
        <v>173.534776179</v>
      </c>
      <c r="G71" s="50">
        <v>106.60672379</v>
      </c>
      <c r="H71" s="51">
        <v>35.138135900000002</v>
      </c>
      <c r="I71" s="50">
        <v>8.1680808339999995</v>
      </c>
      <c r="J71" s="50">
        <v>1.35723371</v>
      </c>
      <c r="K71" s="50">
        <v>15.201396847</v>
      </c>
      <c r="L71" s="50">
        <v>0</v>
      </c>
    </row>
    <row r="72" spans="1:15" x14ac:dyDescent="0.2">
      <c r="A72" s="49" t="s">
        <v>267</v>
      </c>
      <c r="B72" s="50"/>
      <c r="C72" s="50"/>
      <c r="D72" s="50"/>
      <c r="E72" s="50"/>
      <c r="F72" s="50"/>
      <c r="G72" s="50"/>
      <c r="H72" s="51"/>
      <c r="I72" s="50">
        <v>33.012890719999987</v>
      </c>
      <c r="J72" s="50">
        <v>0</v>
      </c>
      <c r="K72" s="50"/>
      <c r="L72" s="50">
        <v>4.0390633999999999</v>
      </c>
    </row>
    <row r="73" spans="1:15" x14ac:dyDescent="0.2">
      <c r="A73" s="49" t="s">
        <v>268</v>
      </c>
      <c r="B73" s="50">
        <v>861.61504614500006</v>
      </c>
      <c r="C73" s="50">
        <v>1046.8099834900001</v>
      </c>
      <c r="D73" s="50">
        <v>1063.4588289010001</v>
      </c>
      <c r="E73" s="50">
        <v>1253.5930233839999</v>
      </c>
      <c r="F73" s="50">
        <v>1642.0689597629998</v>
      </c>
      <c r="G73" s="50">
        <v>3495.0150737050003</v>
      </c>
      <c r="H73" s="51">
        <v>3760.2854835089997</v>
      </c>
      <c r="I73" s="50">
        <v>3920.2113436770005</v>
      </c>
      <c r="J73" s="50">
        <v>4.7419893000000002</v>
      </c>
      <c r="K73" s="50">
        <v>2135.1358052999999</v>
      </c>
      <c r="L73" s="50">
        <v>3.8039023000000003</v>
      </c>
    </row>
    <row r="74" spans="1:15" x14ac:dyDescent="0.2">
      <c r="A74" s="49" t="s">
        <v>269</v>
      </c>
      <c r="B74" s="50">
        <v>10.746160492</v>
      </c>
      <c r="C74" s="50">
        <v>26.212381775000001</v>
      </c>
      <c r="D74" s="50">
        <v>6.5048891710000003</v>
      </c>
      <c r="E74" s="50">
        <v>5.5266994689999995</v>
      </c>
      <c r="F74" s="50">
        <v>5.680368606</v>
      </c>
      <c r="G74" s="50">
        <v>4.1921567989999993</v>
      </c>
      <c r="H74" s="51">
        <v>7.4358009750000003</v>
      </c>
      <c r="I74" s="50">
        <v>8.2664491760000018</v>
      </c>
      <c r="J74" s="50">
        <v>25.632191812999999</v>
      </c>
      <c r="K74" s="50">
        <v>2.7956677769999998</v>
      </c>
      <c r="L74" s="50">
        <v>3.4344381300000002</v>
      </c>
    </row>
    <row r="75" spans="1:15" x14ac:dyDescent="0.2">
      <c r="A75" s="49" t="s">
        <v>270</v>
      </c>
      <c r="B75" s="50">
        <v>89.668226531999991</v>
      </c>
      <c r="C75" s="50">
        <v>71.759829416000002</v>
      </c>
      <c r="D75" s="50">
        <v>125.99373704800003</v>
      </c>
      <c r="E75" s="50">
        <v>145.26968581600002</v>
      </c>
      <c r="F75" s="50">
        <v>169.25822541400001</v>
      </c>
      <c r="G75" s="50">
        <v>194.51455339700004</v>
      </c>
      <c r="H75" s="51">
        <v>127.84609305700009</v>
      </c>
      <c r="I75" s="50">
        <v>34.522107119999987</v>
      </c>
      <c r="J75" s="50">
        <v>6651.6873858749996</v>
      </c>
      <c r="K75" s="50">
        <v>18.808217437999996</v>
      </c>
      <c r="L75" s="50">
        <v>12189.693578151999</v>
      </c>
    </row>
    <row r="76" spans="1:15" ht="14.25" x14ac:dyDescent="0.2">
      <c r="A76" s="57" t="s">
        <v>271</v>
      </c>
      <c r="B76" s="47">
        <v>24346.000651459006</v>
      </c>
      <c r="C76" s="47">
        <v>24745.547195817009</v>
      </c>
      <c r="D76" s="47">
        <v>30353.174645454994</v>
      </c>
      <c r="E76" s="47">
        <v>33940.759846972011</v>
      </c>
      <c r="F76" s="47">
        <v>37129.708913621995</v>
      </c>
      <c r="G76" s="47">
        <v>51861.613884140999</v>
      </c>
      <c r="H76" s="48">
        <f>H69+H61+H55+H48+H42+H35+H25+H18+H14+H5</f>
        <v>69691.955437055993</v>
      </c>
      <c r="I76" s="47">
        <f>I69+I61+I55+I48+I42+I35+I25+I18+I14+I5</f>
        <v>67712.365916266048</v>
      </c>
      <c r="J76" s="47">
        <v>78414.894951757989</v>
      </c>
      <c r="K76" s="47">
        <f>K69+K61+K55+K48+K42+K35+K25+K18+K14+K5</f>
        <v>40839.205040124005</v>
      </c>
      <c r="L76" s="47">
        <f>L69+L61+L55+L48+L42+L35+L25+L18+L14+L5</f>
        <v>84621.730932873004</v>
      </c>
      <c r="O76" s="54"/>
    </row>
    <row r="77" spans="1:15" x14ac:dyDescent="0.2">
      <c r="A77" s="162" t="s">
        <v>272</v>
      </c>
      <c r="B77" s="162"/>
      <c r="C77" s="162"/>
      <c r="D77" s="162"/>
      <c r="E77" s="162"/>
      <c r="F77" s="162"/>
      <c r="G77" s="162"/>
      <c r="H77" s="162"/>
      <c r="I77" s="162"/>
      <c r="J77" s="162"/>
      <c r="K77" s="162"/>
    </row>
    <row r="78" spans="1:15" ht="15.75" x14ac:dyDescent="0.25">
      <c r="A78" s="58"/>
    </row>
  </sheetData>
  <mergeCells count="4">
    <mergeCell ref="A1:L1"/>
    <mergeCell ref="A2:L2"/>
    <mergeCell ref="A3:A4"/>
    <mergeCell ref="A77:K77"/>
  </mergeCells>
  <printOptions horizontalCentered="1"/>
  <pageMargins left="0.8" right="0.8" top="0.8" bottom="1.2" header="0.5" footer="0.5"/>
  <pageSetup paperSize="213" scale="41" fitToWidth="0" orientation="landscape" r:id="rId1"/>
  <rowBreaks count="1" manualBreakCount="1">
    <brk id="36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A13" workbookViewId="0">
      <selection sqref="A1:L1"/>
    </sheetView>
  </sheetViews>
  <sheetFormatPr defaultColWidth="8.83203125" defaultRowHeight="12.75" x14ac:dyDescent="0.2"/>
  <cols>
    <col min="1" max="1" width="24.83203125" style="1" customWidth="1"/>
    <col min="2" max="2" width="6.1640625" style="1" customWidth="1"/>
    <col min="3" max="4" width="6.5" style="1" customWidth="1"/>
    <col min="5" max="5" width="6.6640625" style="1" customWidth="1"/>
    <col min="6" max="11" width="6.5" style="1" customWidth="1"/>
    <col min="12" max="13" width="3.1640625" style="1" customWidth="1"/>
    <col min="14" max="15" width="6.5" style="1" customWidth="1"/>
    <col min="16" max="16" width="23.5" style="1" customWidth="1"/>
    <col min="17" max="16384" width="8.83203125" style="1"/>
  </cols>
  <sheetData>
    <row r="1" spans="1:16" ht="23.25" customHeight="1" x14ac:dyDescent="0.2">
      <c r="A1" s="165" t="s">
        <v>472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 t="s">
        <v>361</v>
      </c>
      <c r="N1" s="166"/>
      <c r="O1" s="166"/>
      <c r="P1" s="166"/>
    </row>
    <row r="2" spans="1:16" ht="9" customHeight="1" x14ac:dyDescent="0.2">
      <c r="A2" s="167" t="s">
        <v>362</v>
      </c>
      <c r="B2" s="169" t="s">
        <v>363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</row>
    <row r="3" spans="1:16" ht="9" customHeight="1" x14ac:dyDescent="0.2">
      <c r="A3" s="168"/>
      <c r="B3" s="87" t="s">
        <v>364</v>
      </c>
      <c r="C3" s="87" t="s">
        <v>365</v>
      </c>
      <c r="D3" s="87" t="s">
        <v>366</v>
      </c>
      <c r="E3" s="87" t="s">
        <v>367</v>
      </c>
      <c r="F3" s="87" t="s">
        <v>368</v>
      </c>
      <c r="G3" s="87" t="s">
        <v>369</v>
      </c>
      <c r="H3" s="87" t="s">
        <v>370</v>
      </c>
      <c r="I3" s="87" t="s">
        <v>371</v>
      </c>
      <c r="J3" s="87" t="s">
        <v>372</v>
      </c>
      <c r="K3" s="87" t="s">
        <v>373</v>
      </c>
      <c r="L3" s="172" t="s">
        <v>374</v>
      </c>
      <c r="M3" s="173"/>
      <c r="N3" s="87" t="s">
        <v>375</v>
      </c>
      <c r="O3" s="87" t="s">
        <v>376</v>
      </c>
    </row>
    <row r="4" spans="1:16" ht="9" customHeight="1" x14ac:dyDescent="0.2">
      <c r="A4" s="88" t="s">
        <v>377</v>
      </c>
      <c r="B4" s="89">
        <v>0.04</v>
      </c>
      <c r="C4" s="89">
        <v>0.06</v>
      </c>
      <c r="D4" s="89">
        <v>0.31</v>
      </c>
      <c r="E4" s="89">
        <v>0.05</v>
      </c>
      <c r="F4" s="89">
        <v>0.09</v>
      </c>
      <c r="G4" s="89">
        <v>0.05</v>
      </c>
      <c r="H4" s="89">
        <v>7.0000000000000007E-2</v>
      </c>
      <c r="I4" s="89">
        <v>0.28999999999999998</v>
      </c>
      <c r="J4" s="89">
        <v>0.79</v>
      </c>
      <c r="K4" s="89">
        <v>1.3</v>
      </c>
      <c r="L4" s="174">
        <v>1.19</v>
      </c>
      <c r="M4" s="175"/>
      <c r="N4" s="89">
        <v>1.03</v>
      </c>
      <c r="O4" s="89">
        <v>1.84</v>
      </c>
    </row>
    <row r="5" spans="1:16" ht="9" customHeight="1" x14ac:dyDescent="0.2">
      <c r="A5" s="90" t="s">
        <v>378</v>
      </c>
      <c r="B5" s="91">
        <v>0.04</v>
      </c>
      <c r="C5" s="91">
        <v>0.06</v>
      </c>
      <c r="D5" s="91">
        <v>0.31</v>
      </c>
      <c r="E5" s="91">
        <v>0.05</v>
      </c>
      <c r="F5" s="91">
        <v>0.09</v>
      </c>
      <c r="G5" s="91">
        <v>0.05</v>
      </c>
      <c r="H5" s="91">
        <v>7.0000000000000007E-2</v>
      </c>
      <c r="I5" s="91">
        <v>0.28999999999999998</v>
      </c>
      <c r="J5" s="91">
        <v>0.79</v>
      </c>
      <c r="K5" s="91">
        <v>1.3</v>
      </c>
      <c r="L5" s="163">
        <v>1.19</v>
      </c>
      <c r="M5" s="164"/>
      <c r="N5" s="91">
        <v>1.03</v>
      </c>
      <c r="O5" s="91">
        <v>1.84</v>
      </c>
    </row>
    <row r="6" spans="1:16" ht="9" customHeight="1" x14ac:dyDescent="0.2">
      <c r="A6" s="92" t="s">
        <v>379</v>
      </c>
      <c r="B6" s="93">
        <v>0.34</v>
      </c>
      <c r="C6" s="93">
        <v>0.44</v>
      </c>
      <c r="D6" s="93">
        <v>0.36</v>
      </c>
      <c r="E6" s="93">
        <v>0.28999999999999998</v>
      </c>
      <c r="F6" s="93">
        <v>0.32</v>
      </c>
      <c r="G6" s="93">
        <v>1.43</v>
      </c>
      <c r="H6" s="93">
        <v>3</v>
      </c>
      <c r="I6" s="93">
        <v>1.44</v>
      </c>
      <c r="J6" s="93">
        <v>2.02</v>
      </c>
      <c r="K6" s="93">
        <v>1.54</v>
      </c>
      <c r="L6" s="176">
        <v>0.52</v>
      </c>
      <c r="M6" s="177"/>
      <c r="N6" s="93">
        <v>0.4</v>
      </c>
      <c r="O6" s="93">
        <v>0.4</v>
      </c>
    </row>
    <row r="7" spans="1:16" ht="9" customHeight="1" x14ac:dyDescent="0.2">
      <c r="A7" s="90" t="s">
        <v>380</v>
      </c>
      <c r="B7" s="91">
        <v>0.22</v>
      </c>
      <c r="C7" s="91">
        <v>0.06</v>
      </c>
      <c r="D7" s="91">
        <v>0.11</v>
      </c>
      <c r="E7" s="91">
        <v>0.2</v>
      </c>
      <c r="F7" s="91">
        <v>0.25</v>
      </c>
      <c r="G7" s="91">
        <v>0.96</v>
      </c>
      <c r="H7" s="91">
        <v>0.88</v>
      </c>
      <c r="I7" s="91">
        <v>0.62</v>
      </c>
      <c r="J7" s="91">
        <v>0.96</v>
      </c>
      <c r="K7" s="91">
        <v>1.08</v>
      </c>
      <c r="L7" s="163">
        <v>0.27</v>
      </c>
      <c r="M7" s="164"/>
      <c r="N7" s="91">
        <v>0.19</v>
      </c>
      <c r="O7" s="91">
        <v>0.12</v>
      </c>
    </row>
    <row r="8" spans="1:16" ht="9" customHeight="1" x14ac:dyDescent="0.2">
      <c r="A8" s="90" t="s">
        <v>381</v>
      </c>
      <c r="B8" s="91">
        <v>0.12</v>
      </c>
      <c r="C8" s="91">
        <v>0.38</v>
      </c>
      <c r="D8" s="91">
        <v>0.25</v>
      </c>
      <c r="E8" s="91">
        <v>0.09</v>
      </c>
      <c r="F8" s="91">
        <v>7.0000000000000007E-2</v>
      </c>
      <c r="G8" s="91">
        <v>0.47</v>
      </c>
      <c r="H8" s="91">
        <v>2.12</v>
      </c>
      <c r="I8" s="91">
        <v>0.82</v>
      </c>
      <c r="J8" s="91">
        <v>1.06</v>
      </c>
      <c r="K8" s="91">
        <v>0.46</v>
      </c>
      <c r="L8" s="163">
        <v>0.25</v>
      </c>
      <c r="M8" s="164"/>
      <c r="N8" s="91">
        <v>0.21</v>
      </c>
      <c r="O8" s="91">
        <v>0.28000000000000003</v>
      </c>
    </row>
    <row r="9" spans="1:16" ht="9" customHeight="1" x14ac:dyDescent="0.2">
      <c r="A9" s="92" t="s">
        <v>382</v>
      </c>
      <c r="B9" s="93">
        <v>22.65</v>
      </c>
      <c r="C9" s="93">
        <v>32.090000000000003</v>
      </c>
      <c r="D9" s="93">
        <v>41.99</v>
      </c>
      <c r="E9" s="93">
        <v>46.48</v>
      </c>
      <c r="F9" s="93">
        <v>53.35</v>
      </c>
      <c r="G9" s="93">
        <v>44.43</v>
      </c>
      <c r="H9" s="93">
        <v>57.25</v>
      </c>
      <c r="I9" s="93">
        <v>105.96</v>
      </c>
      <c r="J9" s="93">
        <v>154.03</v>
      </c>
      <c r="K9" s="93">
        <v>149.35</v>
      </c>
      <c r="L9" s="176">
        <v>150.12</v>
      </c>
      <c r="M9" s="177"/>
      <c r="N9" s="93">
        <v>169.99</v>
      </c>
      <c r="O9" s="93">
        <v>203.63</v>
      </c>
    </row>
    <row r="10" spans="1:16" ht="9" customHeight="1" x14ac:dyDescent="0.2">
      <c r="A10" s="90" t="s">
        <v>383</v>
      </c>
      <c r="B10" s="91">
        <v>9.33</v>
      </c>
      <c r="C10" s="91">
        <v>15.23</v>
      </c>
      <c r="D10" s="91">
        <v>18.559999999999999</v>
      </c>
      <c r="E10" s="91">
        <v>20.12</v>
      </c>
      <c r="F10" s="91">
        <v>23.45</v>
      </c>
      <c r="G10" s="91">
        <v>24.81</v>
      </c>
      <c r="H10" s="91">
        <v>28.56</v>
      </c>
      <c r="I10" s="91">
        <v>41.23</v>
      </c>
      <c r="J10" s="91">
        <v>60.46</v>
      </c>
      <c r="K10" s="91">
        <v>67.86</v>
      </c>
      <c r="L10" s="163">
        <v>64.42</v>
      </c>
      <c r="M10" s="164"/>
      <c r="N10" s="91">
        <v>87.94</v>
      </c>
      <c r="O10" s="91">
        <v>103.65</v>
      </c>
    </row>
    <row r="11" spans="1:16" ht="9" customHeight="1" x14ac:dyDescent="0.2">
      <c r="A11" s="90" t="s">
        <v>384</v>
      </c>
      <c r="B11" s="91">
        <v>5.97</v>
      </c>
      <c r="C11" s="91">
        <v>9.33</v>
      </c>
      <c r="D11" s="91">
        <v>9.26</v>
      </c>
      <c r="E11" s="91">
        <v>9.6300000000000008</v>
      </c>
      <c r="F11" s="91">
        <v>9.85</v>
      </c>
      <c r="G11" s="91">
        <v>7.22</v>
      </c>
      <c r="H11" s="91">
        <v>9.77</v>
      </c>
      <c r="I11" s="91">
        <v>15.28</v>
      </c>
      <c r="J11" s="91">
        <v>21.63</v>
      </c>
      <c r="K11" s="91">
        <v>19.98</v>
      </c>
      <c r="L11" s="163">
        <v>25.48</v>
      </c>
      <c r="M11" s="164"/>
      <c r="N11" s="91">
        <v>25.59</v>
      </c>
      <c r="O11" s="91">
        <v>30.92</v>
      </c>
    </row>
    <row r="12" spans="1:16" ht="9" customHeight="1" x14ac:dyDescent="0.2">
      <c r="A12" s="90" t="s">
        <v>385</v>
      </c>
      <c r="B12" s="91">
        <v>2.56</v>
      </c>
      <c r="C12" s="91">
        <v>2.94</v>
      </c>
      <c r="D12" s="91">
        <v>6.12</v>
      </c>
      <c r="E12" s="91">
        <v>4.6900000000000004</v>
      </c>
      <c r="F12" s="91">
        <v>6.36</v>
      </c>
      <c r="G12" s="91">
        <v>5.85</v>
      </c>
      <c r="H12" s="91">
        <v>7.32</v>
      </c>
      <c r="I12" s="91">
        <v>10.75</v>
      </c>
      <c r="J12" s="91">
        <v>24.19</v>
      </c>
      <c r="K12" s="91">
        <v>22.09</v>
      </c>
      <c r="L12" s="163">
        <v>20.16</v>
      </c>
      <c r="M12" s="164"/>
      <c r="N12" s="91">
        <v>22.83</v>
      </c>
      <c r="O12" s="91">
        <v>27.42</v>
      </c>
    </row>
    <row r="13" spans="1:16" ht="9" customHeight="1" x14ac:dyDescent="0.2">
      <c r="A13" s="90" t="s">
        <v>386</v>
      </c>
      <c r="B13" s="91">
        <v>2.1</v>
      </c>
      <c r="C13" s="91">
        <v>2.96</v>
      </c>
      <c r="D13" s="91">
        <v>5.55</v>
      </c>
      <c r="E13" s="91">
        <v>9.49</v>
      </c>
      <c r="F13" s="91">
        <v>9.8000000000000007</v>
      </c>
      <c r="G13" s="91">
        <v>3.91</v>
      </c>
      <c r="H13" s="91">
        <v>9</v>
      </c>
      <c r="I13" s="91">
        <v>27.03</v>
      </c>
      <c r="J13" s="91">
        <v>33.520000000000003</v>
      </c>
      <c r="K13" s="91">
        <v>33.450000000000003</v>
      </c>
      <c r="L13" s="163">
        <v>33.93</v>
      </c>
      <c r="M13" s="164"/>
      <c r="N13" s="91">
        <v>28.08</v>
      </c>
      <c r="O13" s="91">
        <v>31.69</v>
      </c>
    </row>
    <row r="14" spans="1:16" ht="9" customHeight="1" x14ac:dyDescent="0.2">
      <c r="A14" s="90" t="s">
        <v>387</v>
      </c>
      <c r="B14" s="91">
        <v>2.69</v>
      </c>
      <c r="C14" s="91">
        <v>1.63</v>
      </c>
      <c r="D14" s="91">
        <v>2.5</v>
      </c>
      <c r="E14" s="91">
        <v>2.5499999999999998</v>
      </c>
      <c r="F14" s="91">
        <v>3.89</v>
      </c>
      <c r="G14" s="91">
        <v>2.64</v>
      </c>
      <c r="H14" s="91">
        <v>2.6</v>
      </c>
      <c r="I14" s="91">
        <v>11.67</v>
      </c>
      <c r="J14" s="91">
        <v>14.23</v>
      </c>
      <c r="K14" s="91">
        <v>5.97</v>
      </c>
      <c r="L14" s="163">
        <v>6.13</v>
      </c>
      <c r="M14" s="164"/>
      <c r="N14" s="91">
        <v>5.55</v>
      </c>
      <c r="O14" s="91">
        <v>9.9499999999999993</v>
      </c>
    </row>
    <row r="15" spans="1:16" ht="9" customHeight="1" x14ac:dyDescent="0.2">
      <c r="A15" s="92" t="s">
        <v>388</v>
      </c>
      <c r="B15" s="93">
        <v>71.84</v>
      </c>
      <c r="C15" s="93">
        <v>89.19</v>
      </c>
      <c r="D15" s="93">
        <v>102.37</v>
      </c>
      <c r="E15" s="93">
        <v>130.04</v>
      </c>
      <c r="F15" s="93">
        <v>140.15</v>
      </c>
      <c r="G15" s="93">
        <v>181.33</v>
      </c>
      <c r="H15" s="93">
        <v>210.1</v>
      </c>
      <c r="I15" s="93">
        <v>255.6</v>
      </c>
      <c r="J15" s="93">
        <v>328.7</v>
      </c>
      <c r="K15" s="93">
        <v>358.25</v>
      </c>
      <c r="L15" s="176">
        <v>361.7</v>
      </c>
      <c r="M15" s="177"/>
      <c r="N15" s="93">
        <v>441.46</v>
      </c>
      <c r="O15" s="93">
        <v>516.86</v>
      </c>
    </row>
    <row r="16" spans="1:16" ht="9" customHeight="1" x14ac:dyDescent="0.2">
      <c r="A16" s="90" t="s">
        <v>389</v>
      </c>
      <c r="B16" s="91">
        <v>8.86</v>
      </c>
      <c r="C16" s="91">
        <v>20.73</v>
      </c>
      <c r="D16" s="91">
        <v>18.190000000000001</v>
      </c>
      <c r="E16" s="91">
        <v>18.95</v>
      </c>
      <c r="F16" s="91">
        <v>19.649999999999999</v>
      </c>
      <c r="G16" s="91">
        <v>15.34</v>
      </c>
      <c r="H16" s="91">
        <v>25.7</v>
      </c>
      <c r="I16" s="91">
        <v>46.8</v>
      </c>
      <c r="J16" s="91">
        <v>66.86</v>
      </c>
      <c r="K16" s="91">
        <v>54.71</v>
      </c>
      <c r="L16" s="163">
        <v>70.36</v>
      </c>
      <c r="M16" s="164"/>
      <c r="N16" s="91">
        <v>85.62</v>
      </c>
      <c r="O16" s="91">
        <v>68.17</v>
      </c>
    </row>
    <row r="17" spans="1:15" ht="9" customHeight="1" x14ac:dyDescent="0.2">
      <c r="A17" s="90" t="s">
        <v>390</v>
      </c>
      <c r="B17" s="91">
        <v>7.4</v>
      </c>
      <c r="C17" s="91">
        <v>9.81</v>
      </c>
      <c r="D17" s="91">
        <v>12.74</v>
      </c>
      <c r="E17" s="91">
        <v>14.21</v>
      </c>
      <c r="F17" s="91">
        <v>22.63</v>
      </c>
      <c r="G17" s="91">
        <v>23.27</v>
      </c>
      <c r="H17" s="91">
        <v>28.82</v>
      </c>
      <c r="I17" s="91">
        <v>35.96</v>
      </c>
      <c r="J17" s="91">
        <v>48.74</v>
      </c>
      <c r="K17" s="91">
        <v>54.53</v>
      </c>
      <c r="L17" s="163">
        <v>65.22</v>
      </c>
      <c r="M17" s="164"/>
      <c r="N17" s="91">
        <v>84.67</v>
      </c>
      <c r="O17" s="91">
        <v>84.68</v>
      </c>
    </row>
    <row r="18" spans="1:15" ht="9" customHeight="1" x14ac:dyDescent="0.2">
      <c r="A18" s="90" t="s">
        <v>391</v>
      </c>
      <c r="B18" s="91">
        <v>0.81</v>
      </c>
      <c r="C18" s="91">
        <v>0.98</v>
      </c>
      <c r="D18" s="91">
        <v>1.1100000000000001</v>
      </c>
      <c r="E18" s="91">
        <v>1.08</v>
      </c>
      <c r="F18" s="91">
        <v>0.99</v>
      </c>
      <c r="G18" s="91">
        <v>1.1299999999999999</v>
      </c>
      <c r="H18" s="91">
        <v>1.22</v>
      </c>
      <c r="I18" s="91">
        <v>1.63</v>
      </c>
      <c r="J18" s="91">
        <v>2.06</v>
      </c>
      <c r="K18" s="91">
        <v>2.14</v>
      </c>
      <c r="L18" s="163">
        <v>1.79</v>
      </c>
      <c r="M18" s="164"/>
      <c r="N18" s="93">
        <v>1.89</v>
      </c>
      <c r="O18" s="93">
        <v>2.67</v>
      </c>
    </row>
    <row r="19" spans="1:15" ht="9" customHeight="1" x14ac:dyDescent="0.2">
      <c r="A19" s="90" t="s">
        <v>392</v>
      </c>
      <c r="B19" s="91">
        <v>1.24</v>
      </c>
      <c r="C19" s="91">
        <v>1.32</v>
      </c>
      <c r="D19" s="91">
        <v>2.04</v>
      </c>
      <c r="E19" s="91">
        <v>2.36</v>
      </c>
      <c r="F19" s="91">
        <v>3.57</v>
      </c>
      <c r="G19" s="91">
        <v>2.57</v>
      </c>
      <c r="H19" s="91">
        <v>3.02</v>
      </c>
      <c r="I19" s="91">
        <v>3.77</v>
      </c>
      <c r="J19" s="91">
        <v>4.5599999999999996</v>
      </c>
      <c r="K19" s="91">
        <v>4.59</v>
      </c>
      <c r="L19" s="163">
        <v>4.07</v>
      </c>
      <c r="M19" s="164"/>
      <c r="N19" s="91">
        <v>4.67</v>
      </c>
      <c r="O19" s="91">
        <v>6.75</v>
      </c>
    </row>
    <row r="20" spans="1:15" ht="9" customHeight="1" x14ac:dyDescent="0.2">
      <c r="A20" s="90" t="s">
        <v>393</v>
      </c>
      <c r="B20" s="91">
        <v>2.41</v>
      </c>
      <c r="C20" s="91">
        <v>3.7</v>
      </c>
      <c r="D20" s="91">
        <v>4.4800000000000004</v>
      </c>
      <c r="E20" s="91">
        <v>7.63</v>
      </c>
      <c r="F20" s="91">
        <v>6.68</v>
      </c>
      <c r="G20" s="91">
        <v>9.42</v>
      </c>
      <c r="H20" s="91">
        <v>8.93</v>
      </c>
      <c r="I20" s="91">
        <v>18.54</v>
      </c>
      <c r="J20" s="91">
        <v>22.81</v>
      </c>
      <c r="K20" s="91">
        <v>23.45</v>
      </c>
      <c r="L20" s="163">
        <v>29.04</v>
      </c>
      <c r="M20" s="164"/>
      <c r="N20" s="94">
        <v>36.5</v>
      </c>
      <c r="O20" s="91">
        <v>38.840000000000003</v>
      </c>
    </row>
    <row r="21" spans="1:15" ht="9" customHeight="1" x14ac:dyDescent="0.2">
      <c r="A21" s="90" t="s">
        <v>394</v>
      </c>
      <c r="B21" s="91">
        <v>8.64</v>
      </c>
      <c r="C21" s="91">
        <v>11.36</v>
      </c>
      <c r="D21" s="91">
        <v>14.94</v>
      </c>
      <c r="E21" s="91">
        <v>11.59</v>
      </c>
      <c r="F21" s="91">
        <v>7.15</v>
      </c>
      <c r="G21" s="91">
        <v>11.32</v>
      </c>
      <c r="H21" s="91">
        <v>12.32</v>
      </c>
      <c r="I21" s="91">
        <v>26.65</v>
      </c>
      <c r="J21" s="91">
        <v>37.299999999999997</v>
      </c>
      <c r="K21" s="91">
        <v>65.13</v>
      </c>
      <c r="L21" s="163">
        <v>34.700000000000003</v>
      </c>
      <c r="M21" s="164"/>
      <c r="N21" s="91">
        <v>39.75</v>
      </c>
      <c r="O21" s="91">
        <v>37.700000000000003</v>
      </c>
    </row>
    <row r="22" spans="1:15" ht="9" customHeight="1" x14ac:dyDescent="0.2">
      <c r="A22" s="92" t="s">
        <v>395</v>
      </c>
      <c r="B22" s="91">
        <v>0.8</v>
      </c>
      <c r="C22" s="91">
        <v>0.93</v>
      </c>
      <c r="D22" s="91">
        <v>1.29</v>
      </c>
      <c r="E22" s="91">
        <v>1.32</v>
      </c>
      <c r="F22" s="91">
        <v>1.43</v>
      </c>
      <c r="G22" s="91">
        <v>2.56</v>
      </c>
      <c r="H22" s="91">
        <v>3.08</v>
      </c>
      <c r="I22" s="91">
        <v>4.92</v>
      </c>
      <c r="J22" s="91">
        <v>7.43</v>
      </c>
      <c r="K22" s="91">
        <v>9.7200000000000006</v>
      </c>
      <c r="L22" s="163">
        <v>9.0399999999999991</v>
      </c>
      <c r="M22" s="164"/>
      <c r="N22" s="91">
        <v>8.9499999999999993</v>
      </c>
      <c r="O22" s="91">
        <v>13.98</v>
      </c>
    </row>
    <row r="23" spans="1:15" ht="9" customHeight="1" x14ac:dyDescent="0.2">
      <c r="A23" s="90" t="s">
        <v>396</v>
      </c>
      <c r="B23" s="91">
        <v>0.2</v>
      </c>
      <c r="C23" s="91">
        <v>0.12</v>
      </c>
      <c r="D23" s="91">
        <v>0.1</v>
      </c>
      <c r="E23" s="91">
        <v>0.17</v>
      </c>
      <c r="F23" s="91">
        <v>0.14000000000000001</v>
      </c>
      <c r="G23" s="91">
        <v>0.32</v>
      </c>
      <c r="H23" s="91">
        <v>0.31</v>
      </c>
      <c r="I23" s="91">
        <v>0.48</v>
      </c>
      <c r="J23" s="91">
        <v>0.41</v>
      </c>
      <c r="K23" s="91">
        <v>0.21</v>
      </c>
      <c r="L23" s="163">
        <v>0.53</v>
      </c>
      <c r="M23" s="164"/>
      <c r="N23" s="91">
        <v>0.28999999999999998</v>
      </c>
      <c r="O23" s="91">
        <v>0.19</v>
      </c>
    </row>
    <row r="24" spans="1:15" ht="9" customHeight="1" x14ac:dyDescent="0.2">
      <c r="A24" s="90" t="s">
        <v>397</v>
      </c>
      <c r="B24" s="91">
        <v>0.6</v>
      </c>
      <c r="C24" s="91">
        <v>0.81</v>
      </c>
      <c r="D24" s="91">
        <v>1.19</v>
      </c>
      <c r="E24" s="91">
        <v>1.1499999999999999</v>
      </c>
      <c r="F24" s="91">
        <v>1.29</v>
      </c>
      <c r="G24" s="91">
        <v>2.2400000000000002</v>
      </c>
      <c r="H24" s="91">
        <v>2.77</v>
      </c>
      <c r="I24" s="91">
        <v>4.43</v>
      </c>
      <c r="J24" s="91">
        <v>7.02</v>
      </c>
      <c r="K24" s="91">
        <v>9.51</v>
      </c>
      <c r="L24" s="163">
        <v>8.51</v>
      </c>
      <c r="M24" s="164"/>
      <c r="N24" s="91">
        <v>8.66</v>
      </c>
      <c r="O24" s="91">
        <v>13.79</v>
      </c>
    </row>
    <row r="25" spans="1:15" ht="9" customHeight="1" x14ac:dyDescent="0.2">
      <c r="A25" s="92" t="s">
        <v>398</v>
      </c>
      <c r="B25" s="91">
        <v>35.950000000000003</v>
      </c>
      <c r="C25" s="91">
        <v>33.69</v>
      </c>
      <c r="D25" s="91">
        <v>42.31</v>
      </c>
      <c r="E25" s="91">
        <v>47.19</v>
      </c>
      <c r="F25" s="91">
        <v>48.82</v>
      </c>
      <c r="G25" s="91">
        <v>64.83</v>
      </c>
      <c r="H25" s="91">
        <v>60.13</v>
      </c>
      <c r="I25" s="91">
        <v>74.400000000000006</v>
      </c>
      <c r="J25" s="91">
        <v>80.22</v>
      </c>
      <c r="K25" s="91">
        <v>74.680000000000007</v>
      </c>
      <c r="L25" s="178">
        <v>92.3</v>
      </c>
      <c r="M25" s="179"/>
      <c r="N25" s="91">
        <v>71.709999999999994</v>
      </c>
      <c r="O25" s="94">
        <v>98.6</v>
      </c>
    </row>
    <row r="26" spans="1:15" ht="9" customHeight="1" x14ac:dyDescent="0.2">
      <c r="A26" s="90" t="s">
        <v>399</v>
      </c>
      <c r="B26" s="91">
        <v>28.47</v>
      </c>
      <c r="C26" s="91">
        <v>20.309999999999999</v>
      </c>
      <c r="D26" s="91">
        <v>36.58</v>
      </c>
      <c r="E26" s="91">
        <v>41.67</v>
      </c>
      <c r="F26" s="91">
        <v>42.8</v>
      </c>
      <c r="G26" s="91">
        <v>43.06</v>
      </c>
      <c r="H26" s="91">
        <v>47.22</v>
      </c>
      <c r="I26" s="91">
        <v>54.34</v>
      </c>
      <c r="J26" s="91">
        <v>62.39</v>
      </c>
      <c r="K26" s="91">
        <v>61.57</v>
      </c>
      <c r="L26" s="163">
        <v>51.95</v>
      </c>
      <c r="M26" s="164"/>
      <c r="N26" s="91">
        <v>56.61</v>
      </c>
      <c r="O26" s="91">
        <v>79.22</v>
      </c>
    </row>
    <row r="27" spans="1:15" ht="9" customHeight="1" x14ac:dyDescent="0.2">
      <c r="A27" s="90" t="s">
        <v>400</v>
      </c>
      <c r="B27" s="91">
        <v>3.07</v>
      </c>
      <c r="C27" s="91">
        <v>3.09</v>
      </c>
      <c r="D27" s="91">
        <v>2.79</v>
      </c>
      <c r="E27" s="91">
        <v>1.59</v>
      </c>
      <c r="F27" s="91">
        <v>1.8</v>
      </c>
      <c r="G27" s="91">
        <v>2.92</v>
      </c>
      <c r="H27" s="91">
        <v>5.49</v>
      </c>
      <c r="I27" s="91">
        <v>5.66</v>
      </c>
      <c r="J27" s="91">
        <v>4.3600000000000003</v>
      </c>
      <c r="K27" s="91">
        <v>4.1399999999999997</v>
      </c>
      <c r="L27" s="163">
        <v>5.35</v>
      </c>
      <c r="M27" s="164"/>
      <c r="N27" s="91">
        <v>4.99</v>
      </c>
      <c r="O27" s="91">
        <v>4.28</v>
      </c>
    </row>
    <row r="28" spans="1:15" ht="9" customHeight="1" x14ac:dyDescent="0.2">
      <c r="A28" s="90" t="s">
        <v>401</v>
      </c>
      <c r="B28" s="91">
        <v>4.41</v>
      </c>
      <c r="C28" s="91">
        <v>10.29</v>
      </c>
      <c r="D28" s="91">
        <v>2.94</v>
      </c>
      <c r="E28" s="91">
        <v>3.93</v>
      </c>
      <c r="F28" s="91">
        <v>4.22</v>
      </c>
      <c r="G28" s="91">
        <v>18.84</v>
      </c>
      <c r="H28" s="91">
        <v>7.42</v>
      </c>
      <c r="I28" s="91">
        <v>14.41</v>
      </c>
      <c r="J28" s="91">
        <v>13.47</v>
      </c>
      <c r="K28" s="91">
        <v>8.9700000000000006</v>
      </c>
      <c r="L28" s="163">
        <v>34.71</v>
      </c>
      <c r="M28" s="164"/>
      <c r="N28" s="91">
        <v>10.029999999999999</v>
      </c>
      <c r="O28" s="91">
        <v>15.04</v>
      </c>
    </row>
    <row r="29" spans="1:15" ht="9" customHeight="1" x14ac:dyDescent="0.2">
      <c r="A29" s="90" t="s">
        <v>402</v>
      </c>
      <c r="B29" s="95" t="s">
        <v>403</v>
      </c>
      <c r="C29" s="95" t="s">
        <v>403</v>
      </c>
      <c r="D29" s="95" t="s">
        <v>403</v>
      </c>
      <c r="E29" s="95" t="s">
        <v>403</v>
      </c>
      <c r="F29" s="95" t="s">
        <v>403</v>
      </c>
      <c r="G29" s="95" t="s">
        <v>403</v>
      </c>
      <c r="H29" s="95" t="s">
        <v>403</v>
      </c>
      <c r="I29" s="95" t="s">
        <v>403</v>
      </c>
      <c r="J29" s="95" t="s">
        <v>403</v>
      </c>
      <c r="K29" s="95" t="s">
        <v>403</v>
      </c>
      <c r="L29" s="163">
        <v>0.28999999999999998</v>
      </c>
      <c r="M29" s="164"/>
      <c r="N29" s="91">
        <v>0.08</v>
      </c>
      <c r="O29" s="91">
        <v>0.06</v>
      </c>
    </row>
    <row r="30" spans="1:15" ht="9" customHeight="1" x14ac:dyDescent="0.2">
      <c r="A30" s="92" t="s">
        <v>404</v>
      </c>
      <c r="B30" s="91">
        <v>3.7</v>
      </c>
      <c r="C30" s="91">
        <v>4.8600000000000003</v>
      </c>
      <c r="D30" s="91">
        <v>4.88</v>
      </c>
      <c r="E30" s="91">
        <v>24.31</v>
      </c>
      <c r="F30" s="91">
        <v>26.36</v>
      </c>
      <c r="G30" s="91">
        <v>49.43</v>
      </c>
      <c r="H30" s="91">
        <v>65.319999999999993</v>
      </c>
      <c r="I30" s="91">
        <v>38.22</v>
      </c>
      <c r="J30" s="91">
        <v>44.33</v>
      </c>
      <c r="K30" s="91">
        <v>65.3</v>
      </c>
      <c r="L30" s="163">
        <v>50.49</v>
      </c>
      <c r="M30" s="164"/>
      <c r="N30" s="91">
        <v>103.54</v>
      </c>
      <c r="O30" s="91">
        <v>123.92</v>
      </c>
    </row>
    <row r="31" spans="1:15" ht="9" customHeight="1" x14ac:dyDescent="0.2">
      <c r="A31" s="92" t="s">
        <v>405</v>
      </c>
      <c r="B31" s="91">
        <v>2.0299999999999998</v>
      </c>
      <c r="C31" s="91">
        <v>1.81</v>
      </c>
      <c r="D31" s="91">
        <v>1.39</v>
      </c>
      <c r="E31" s="91">
        <v>1.4</v>
      </c>
      <c r="F31" s="91">
        <v>2.87</v>
      </c>
      <c r="G31" s="91">
        <v>1.46</v>
      </c>
      <c r="H31" s="91">
        <v>1.56</v>
      </c>
      <c r="I31" s="91">
        <v>4.72</v>
      </c>
      <c r="J31" s="91">
        <v>14.39</v>
      </c>
      <c r="K31" s="91">
        <v>4</v>
      </c>
      <c r="L31" s="163">
        <v>4.6900000000000004</v>
      </c>
      <c r="M31" s="164"/>
      <c r="N31" s="91">
        <v>4.16</v>
      </c>
      <c r="O31" s="91">
        <v>41.55</v>
      </c>
    </row>
    <row r="32" spans="1:15" ht="9" customHeight="1" x14ac:dyDescent="0.2">
      <c r="A32" s="90" t="s">
        <v>406</v>
      </c>
      <c r="B32" s="95" t="s">
        <v>403</v>
      </c>
      <c r="C32" s="95" t="s">
        <v>403</v>
      </c>
      <c r="D32" s="95" t="s">
        <v>403</v>
      </c>
      <c r="E32" s="95" t="s">
        <v>403</v>
      </c>
      <c r="F32" s="95" t="s">
        <v>403</v>
      </c>
      <c r="G32" s="95" t="s">
        <v>403</v>
      </c>
      <c r="H32" s="91">
        <v>0.42</v>
      </c>
      <c r="I32" s="91">
        <v>3.35</v>
      </c>
      <c r="J32" s="91">
        <v>12.7</v>
      </c>
      <c r="K32" s="91">
        <v>1.62</v>
      </c>
      <c r="L32" s="163">
        <v>2.69</v>
      </c>
      <c r="M32" s="164"/>
      <c r="N32" s="91">
        <v>0.97</v>
      </c>
      <c r="O32" s="94">
        <v>1.2</v>
      </c>
    </row>
    <row r="33" spans="1:16" ht="9" customHeight="1" x14ac:dyDescent="0.2">
      <c r="A33" s="90" t="s">
        <v>407</v>
      </c>
      <c r="B33" s="95" t="s">
        <v>403</v>
      </c>
      <c r="C33" s="95" t="s">
        <v>403</v>
      </c>
      <c r="D33" s="95" t="s">
        <v>403</v>
      </c>
      <c r="E33" s="95" t="s">
        <v>403</v>
      </c>
      <c r="F33" s="95" t="s">
        <v>403</v>
      </c>
      <c r="G33" s="95" t="s">
        <v>403</v>
      </c>
      <c r="H33" s="91">
        <v>0.13</v>
      </c>
      <c r="I33" s="91">
        <v>0.21</v>
      </c>
      <c r="J33" s="91">
        <v>0.22</v>
      </c>
      <c r="K33" s="91">
        <v>0.52</v>
      </c>
      <c r="L33" s="163">
        <v>0.36</v>
      </c>
      <c r="M33" s="164"/>
      <c r="N33" s="94">
        <v>0.5</v>
      </c>
      <c r="O33" s="94">
        <v>0.5</v>
      </c>
    </row>
    <row r="34" spans="1:16" ht="9" customHeight="1" x14ac:dyDescent="0.2">
      <c r="A34" s="90" t="s">
        <v>408</v>
      </c>
      <c r="B34" s="95" t="s">
        <v>403</v>
      </c>
      <c r="C34" s="95" t="s">
        <v>403</v>
      </c>
      <c r="D34" s="95" t="s">
        <v>403</v>
      </c>
      <c r="E34" s="95" t="s">
        <v>403</v>
      </c>
      <c r="F34" s="95" t="s">
        <v>403</v>
      </c>
      <c r="G34" s="95" t="s">
        <v>403</v>
      </c>
      <c r="H34" s="91">
        <v>0.4</v>
      </c>
      <c r="I34" s="91">
        <v>0.48</v>
      </c>
      <c r="J34" s="91">
        <v>0.56999999999999995</v>
      </c>
      <c r="K34" s="91">
        <v>0.68</v>
      </c>
      <c r="L34" s="163">
        <v>0.61</v>
      </c>
      <c r="M34" s="164"/>
      <c r="N34" s="91">
        <v>0.47</v>
      </c>
      <c r="O34" s="91">
        <v>1.38</v>
      </c>
    </row>
    <row r="35" spans="1:16" ht="9" customHeight="1" x14ac:dyDescent="0.2">
      <c r="A35" s="90" t="s">
        <v>409</v>
      </c>
      <c r="B35" s="95" t="s">
        <v>403</v>
      </c>
      <c r="C35" s="95" t="s">
        <v>403</v>
      </c>
      <c r="D35" s="95" t="s">
        <v>403</v>
      </c>
      <c r="E35" s="95" t="s">
        <v>403</v>
      </c>
      <c r="F35" s="95" t="s">
        <v>403</v>
      </c>
      <c r="G35" s="95" t="s">
        <v>403</v>
      </c>
      <c r="H35" s="91">
        <v>0.6</v>
      </c>
      <c r="I35" s="91">
        <v>0.67</v>
      </c>
      <c r="J35" s="91">
        <v>0.9</v>
      </c>
      <c r="K35" s="91">
        <v>0.94</v>
      </c>
      <c r="L35" s="163">
        <v>0.93</v>
      </c>
      <c r="M35" s="164"/>
      <c r="N35" s="91">
        <v>0.93</v>
      </c>
      <c r="O35" s="91">
        <v>1.1599999999999999</v>
      </c>
    </row>
    <row r="36" spans="1:16" ht="9" customHeight="1" x14ac:dyDescent="0.2">
      <c r="A36" s="90" t="s">
        <v>410</v>
      </c>
      <c r="B36" s="95" t="s">
        <v>403</v>
      </c>
      <c r="C36" s="95" t="s">
        <v>403</v>
      </c>
      <c r="D36" s="95" t="s">
        <v>403</v>
      </c>
      <c r="E36" s="95" t="s">
        <v>403</v>
      </c>
      <c r="F36" s="95" t="s">
        <v>403</v>
      </c>
      <c r="G36" s="95" t="s">
        <v>403</v>
      </c>
      <c r="H36" s="95" t="s">
        <v>403</v>
      </c>
      <c r="I36" s="95" t="s">
        <v>403</v>
      </c>
      <c r="J36" s="95" t="s">
        <v>403</v>
      </c>
      <c r="K36" s="95" t="s">
        <v>403</v>
      </c>
      <c r="L36" s="163">
        <v>0.11</v>
      </c>
      <c r="M36" s="164"/>
      <c r="N36" s="91">
        <v>1.29</v>
      </c>
      <c r="O36" s="91">
        <v>37.31</v>
      </c>
    </row>
    <row r="37" spans="1:16" ht="9" customHeight="1" x14ac:dyDescent="0.2">
      <c r="A37" s="92" t="s">
        <v>411</v>
      </c>
      <c r="B37" s="93">
        <v>1.85</v>
      </c>
      <c r="C37" s="93">
        <v>2.09</v>
      </c>
      <c r="D37" s="93">
        <v>3.81</v>
      </c>
      <c r="E37" s="93">
        <v>3.93</v>
      </c>
      <c r="F37" s="93">
        <v>3.97</v>
      </c>
      <c r="G37" s="93">
        <v>3.62</v>
      </c>
      <c r="H37" s="93">
        <v>2.69</v>
      </c>
      <c r="I37" s="93">
        <v>9.39</v>
      </c>
      <c r="J37" s="93">
        <v>12.67</v>
      </c>
      <c r="K37" s="93">
        <v>5.94</v>
      </c>
      <c r="L37" s="176">
        <v>35.33</v>
      </c>
      <c r="M37" s="177"/>
      <c r="N37" s="93">
        <v>8.4499999999999993</v>
      </c>
      <c r="O37" s="93">
        <v>15.07</v>
      </c>
    </row>
    <row r="38" spans="1:16" ht="9" customHeight="1" x14ac:dyDescent="0.2">
      <c r="A38" s="90" t="s">
        <v>412</v>
      </c>
      <c r="B38" s="91">
        <v>0.98</v>
      </c>
      <c r="C38" s="91">
        <v>1.63</v>
      </c>
      <c r="D38" s="91">
        <v>2.94</v>
      </c>
      <c r="E38" s="91">
        <v>2.67</v>
      </c>
      <c r="F38" s="91">
        <v>2.56</v>
      </c>
      <c r="G38" s="91">
        <v>1.36</v>
      </c>
      <c r="H38" s="91">
        <v>0.64</v>
      </c>
      <c r="I38" s="91">
        <v>5.92</v>
      </c>
      <c r="J38" s="91">
        <v>9.0399999999999991</v>
      </c>
      <c r="K38" s="91">
        <v>2.06</v>
      </c>
      <c r="L38" s="163">
        <v>5.43</v>
      </c>
      <c r="M38" s="164"/>
      <c r="N38" s="91">
        <v>2.0699999999999998</v>
      </c>
      <c r="O38" s="91">
        <v>7.63</v>
      </c>
    </row>
    <row r="39" spans="1:16" ht="9" customHeight="1" x14ac:dyDescent="0.2">
      <c r="A39" s="96" t="s">
        <v>413</v>
      </c>
      <c r="B39" s="97">
        <v>0.87</v>
      </c>
      <c r="C39" s="97">
        <v>0.46</v>
      </c>
      <c r="D39" s="97">
        <v>0.87</v>
      </c>
      <c r="E39" s="97">
        <v>1.26</v>
      </c>
      <c r="F39" s="97">
        <v>1.41</v>
      </c>
      <c r="G39" s="97">
        <v>2.2599999999999998</v>
      </c>
      <c r="H39" s="97">
        <v>2.0499999999999998</v>
      </c>
      <c r="I39" s="97">
        <v>3.47</v>
      </c>
      <c r="J39" s="97">
        <v>3.63</v>
      </c>
      <c r="K39" s="97">
        <v>3.88</v>
      </c>
      <c r="L39" s="181">
        <v>29.9</v>
      </c>
      <c r="M39" s="182"/>
      <c r="N39" s="97">
        <v>6.38</v>
      </c>
      <c r="O39" s="97">
        <v>7.44</v>
      </c>
    </row>
    <row r="40" spans="1:16" ht="9" customHeight="1" x14ac:dyDescent="0.2">
      <c r="A40" s="98" t="s">
        <v>414</v>
      </c>
      <c r="B40" s="99">
        <v>96.72</v>
      </c>
      <c r="C40" s="99">
        <v>123.87</v>
      </c>
      <c r="D40" s="99">
        <v>149.84</v>
      </c>
      <c r="E40" s="99">
        <v>180.79</v>
      </c>
      <c r="F40" s="99">
        <v>197.88</v>
      </c>
      <c r="G40" s="99">
        <v>230.86</v>
      </c>
      <c r="H40" s="99">
        <v>273.11</v>
      </c>
      <c r="I40" s="99">
        <v>372.68</v>
      </c>
      <c r="J40" s="99">
        <v>498.21</v>
      </c>
      <c r="K40" s="99">
        <v>516.38</v>
      </c>
      <c r="L40" s="183">
        <v>548.86</v>
      </c>
      <c r="M40" s="184"/>
      <c r="N40" s="99">
        <v>621.33000000000004</v>
      </c>
      <c r="O40" s="99">
        <v>737.8</v>
      </c>
    </row>
    <row r="41" spans="1:16" ht="9" customHeight="1" x14ac:dyDescent="0.2">
      <c r="A41" s="180"/>
      <c r="B41" s="180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</sheetData>
  <mergeCells count="43">
    <mergeCell ref="A41:P41"/>
    <mergeCell ref="L35:M35"/>
    <mergeCell ref="L36:M36"/>
    <mergeCell ref="L37:M37"/>
    <mergeCell ref="L38:M38"/>
    <mergeCell ref="L39:M39"/>
    <mergeCell ref="L40:M40"/>
    <mergeCell ref="L34:M34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22:M22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10:M10"/>
    <mergeCell ref="A1:L1"/>
    <mergeCell ref="M1:P1"/>
    <mergeCell ref="A2:A3"/>
    <mergeCell ref="B2:O2"/>
    <mergeCell ref="L3:M3"/>
    <mergeCell ref="L4:M4"/>
    <mergeCell ref="L5:M5"/>
    <mergeCell ref="L6:M6"/>
    <mergeCell ref="L7:M7"/>
    <mergeCell ref="L8:M8"/>
    <mergeCell ref="L9:M9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opLeftCell="A19" workbookViewId="0">
      <selection sqref="A1:P1"/>
    </sheetView>
  </sheetViews>
  <sheetFormatPr defaultColWidth="8.83203125" defaultRowHeight="12.75" x14ac:dyDescent="0.2"/>
  <cols>
    <col min="1" max="1" width="24.83203125" style="1" customWidth="1"/>
    <col min="2" max="2" width="6.1640625" style="1" customWidth="1"/>
    <col min="3" max="4" width="6.5" style="1" customWidth="1"/>
    <col min="5" max="5" width="6.6640625" style="1" customWidth="1"/>
    <col min="6" max="16" width="6.5" style="1" customWidth="1"/>
    <col min="17" max="17" width="10.5" style="1" customWidth="1"/>
    <col min="18" max="16384" width="8.83203125" style="1"/>
  </cols>
  <sheetData>
    <row r="1" spans="1:16" x14ac:dyDescent="0.2">
      <c r="A1" s="165" t="s">
        <v>436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6" t="s">
        <v>361</v>
      </c>
      <c r="N1" s="166"/>
      <c r="O1" s="166"/>
      <c r="P1" s="166"/>
    </row>
    <row r="3" spans="1:16" ht="9" customHeight="1" x14ac:dyDescent="0.2">
      <c r="A3" s="167" t="s">
        <v>362</v>
      </c>
      <c r="B3" s="169" t="s">
        <v>363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1"/>
    </row>
    <row r="4" spans="1:16" ht="9" customHeight="1" x14ac:dyDescent="0.2">
      <c r="A4" s="168"/>
      <c r="B4" s="87" t="s">
        <v>415</v>
      </c>
      <c r="C4" s="87" t="s">
        <v>416</v>
      </c>
      <c r="D4" s="87" t="s">
        <v>417</v>
      </c>
      <c r="E4" s="87" t="s">
        <v>418</v>
      </c>
      <c r="F4" s="87" t="s">
        <v>419</v>
      </c>
      <c r="G4" s="87" t="s">
        <v>420</v>
      </c>
      <c r="H4" s="87" t="s">
        <v>421</v>
      </c>
      <c r="I4" s="87" t="s">
        <v>422</v>
      </c>
      <c r="J4" s="87" t="s">
        <v>423</v>
      </c>
      <c r="K4" s="87" t="s">
        <v>424</v>
      </c>
      <c r="L4" s="100" t="s">
        <v>425</v>
      </c>
      <c r="M4" s="100" t="s">
        <v>426</v>
      </c>
      <c r="N4" s="100" t="s">
        <v>427</v>
      </c>
      <c r="O4" s="100" t="s">
        <v>428</v>
      </c>
      <c r="P4" s="100" t="s">
        <v>429</v>
      </c>
    </row>
    <row r="5" spans="1:16" ht="9" customHeight="1" x14ac:dyDescent="0.2">
      <c r="A5" s="88" t="s">
        <v>430</v>
      </c>
      <c r="B5" s="101" t="s">
        <v>403</v>
      </c>
      <c r="C5" s="101" t="s">
        <v>403</v>
      </c>
      <c r="D5" s="101" t="s">
        <v>403</v>
      </c>
      <c r="E5" s="101" t="s">
        <v>403</v>
      </c>
      <c r="F5" s="101" t="s">
        <v>403</v>
      </c>
      <c r="G5" s="101" t="s">
        <v>403</v>
      </c>
      <c r="H5" s="101" t="s">
        <v>403</v>
      </c>
      <c r="I5" s="101" t="s">
        <v>403</v>
      </c>
      <c r="J5" s="101" t="s">
        <v>403</v>
      </c>
      <c r="K5" s="101" t="s">
        <v>403</v>
      </c>
      <c r="L5" s="89">
        <v>0.36</v>
      </c>
      <c r="M5" s="89">
        <v>2.85</v>
      </c>
      <c r="N5" s="89">
        <v>2.66</v>
      </c>
      <c r="O5" s="89">
        <v>1.27</v>
      </c>
      <c r="P5" s="89">
        <v>1.34</v>
      </c>
    </row>
    <row r="6" spans="1:16" ht="9" customHeight="1" x14ac:dyDescent="0.2">
      <c r="A6" s="90" t="s">
        <v>431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91">
        <v>0.15</v>
      </c>
      <c r="O6" s="91">
        <v>0.14000000000000001</v>
      </c>
      <c r="P6" s="91">
        <v>0.22</v>
      </c>
    </row>
    <row r="7" spans="1:16" ht="9" customHeight="1" x14ac:dyDescent="0.2">
      <c r="A7" s="90" t="s">
        <v>432</v>
      </c>
      <c r="B7" s="95" t="s">
        <v>403</v>
      </c>
      <c r="C7" s="95" t="s">
        <v>403</v>
      </c>
      <c r="D7" s="95" t="s">
        <v>403</v>
      </c>
      <c r="E7" s="95" t="s">
        <v>403</v>
      </c>
      <c r="F7" s="95" t="s">
        <v>403</v>
      </c>
      <c r="G7" s="95" t="s">
        <v>403</v>
      </c>
      <c r="H7" s="95" t="s">
        <v>403</v>
      </c>
      <c r="I7" s="95" t="s">
        <v>403</v>
      </c>
      <c r="J7" s="95" t="s">
        <v>403</v>
      </c>
      <c r="K7" s="95" t="s">
        <v>403</v>
      </c>
      <c r="L7" s="91">
        <v>0.15</v>
      </c>
      <c r="M7" s="91">
        <v>1.51</v>
      </c>
      <c r="N7" s="91">
        <v>1.52</v>
      </c>
      <c r="O7" s="91">
        <v>0.26</v>
      </c>
      <c r="P7" s="91">
        <v>0.35</v>
      </c>
    </row>
    <row r="8" spans="1:16" ht="9" customHeight="1" x14ac:dyDescent="0.2">
      <c r="A8" s="90" t="s">
        <v>433</v>
      </c>
      <c r="B8" s="95" t="s">
        <v>403</v>
      </c>
      <c r="C8" s="95" t="s">
        <v>403</v>
      </c>
      <c r="D8" s="95" t="s">
        <v>403</v>
      </c>
      <c r="E8" s="95" t="s">
        <v>403</v>
      </c>
      <c r="F8" s="95" t="s">
        <v>403</v>
      </c>
      <c r="G8" s="95" t="s">
        <v>403</v>
      </c>
      <c r="H8" s="95" t="s">
        <v>403</v>
      </c>
      <c r="I8" s="95" t="s">
        <v>403</v>
      </c>
      <c r="J8" s="95" t="s">
        <v>403</v>
      </c>
      <c r="K8" s="95" t="s">
        <v>403</v>
      </c>
      <c r="L8" s="91">
        <v>0.21</v>
      </c>
      <c r="M8" s="91">
        <v>1.34</v>
      </c>
      <c r="N8" s="91">
        <v>0.99</v>
      </c>
      <c r="O8" s="91">
        <v>0.37</v>
      </c>
      <c r="P8" s="91">
        <v>0.16</v>
      </c>
    </row>
    <row r="9" spans="1:16" ht="9" customHeight="1" x14ac:dyDescent="0.2">
      <c r="A9" s="90" t="s">
        <v>434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91">
        <v>0.5</v>
      </c>
      <c r="P9" s="91">
        <v>0.61</v>
      </c>
    </row>
    <row r="10" spans="1:16" ht="9" customHeight="1" x14ac:dyDescent="0.2">
      <c r="A10" s="92" t="s">
        <v>377</v>
      </c>
      <c r="B10" s="93">
        <v>2.44</v>
      </c>
      <c r="C10" s="93">
        <v>3.5</v>
      </c>
      <c r="D10" s="93">
        <v>1.43</v>
      </c>
      <c r="E10" s="93">
        <v>1.1299999999999999</v>
      </c>
      <c r="F10" s="93">
        <v>1.38</v>
      </c>
      <c r="G10" s="93">
        <v>2.9</v>
      </c>
      <c r="H10" s="93">
        <v>3.13</v>
      </c>
      <c r="I10" s="93">
        <v>3.35</v>
      </c>
      <c r="J10" s="93">
        <v>4.16</v>
      </c>
      <c r="K10" s="93">
        <v>3.45</v>
      </c>
      <c r="L10" s="93">
        <v>4.6399999999999997</v>
      </c>
      <c r="M10" s="93">
        <v>7.92</v>
      </c>
      <c r="N10" s="93">
        <v>10.81</v>
      </c>
      <c r="O10" s="93">
        <v>12.72</v>
      </c>
      <c r="P10" s="93">
        <v>25.01</v>
      </c>
    </row>
    <row r="11" spans="1:16" ht="9" customHeight="1" x14ac:dyDescent="0.2">
      <c r="A11" s="90" t="s">
        <v>378</v>
      </c>
      <c r="B11" s="91">
        <v>2.44</v>
      </c>
      <c r="C11" s="91">
        <v>3.5</v>
      </c>
      <c r="D11" s="91">
        <v>1.43</v>
      </c>
      <c r="E11" s="91">
        <v>1.1299999999999999</v>
      </c>
      <c r="F11" s="91">
        <v>1.38</v>
      </c>
      <c r="G11" s="91">
        <v>2.9</v>
      </c>
      <c r="H11" s="91">
        <v>3.13</v>
      </c>
      <c r="I11" s="91">
        <v>3.35</v>
      </c>
      <c r="J11" s="91">
        <v>4.16</v>
      </c>
      <c r="K11" s="91">
        <v>3.45</v>
      </c>
      <c r="L11" s="91">
        <v>4.6399999999999997</v>
      </c>
      <c r="M11" s="91">
        <v>7.92</v>
      </c>
      <c r="N11" s="91">
        <v>10.81</v>
      </c>
      <c r="O11" s="91">
        <v>12.72</v>
      </c>
      <c r="P11" s="91">
        <v>25.01</v>
      </c>
    </row>
    <row r="12" spans="1:16" ht="9" customHeight="1" x14ac:dyDescent="0.2">
      <c r="A12" s="92" t="s">
        <v>379</v>
      </c>
      <c r="B12" s="93">
        <v>0.59</v>
      </c>
      <c r="C12" s="93">
        <v>1.01</v>
      </c>
      <c r="D12" s="93">
        <v>1.08</v>
      </c>
      <c r="E12" s="93">
        <v>8.33</v>
      </c>
      <c r="F12" s="93">
        <v>3.93</v>
      </c>
      <c r="G12" s="93">
        <v>1.87</v>
      </c>
      <c r="H12" s="93">
        <v>1.95</v>
      </c>
      <c r="I12" s="93">
        <v>3.16</v>
      </c>
      <c r="J12" s="93">
        <v>3.32</v>
      </c>
      <c r="K12" s="93">
        <v>1.73</v>
      </c>
      <c r="L12" s="93">
        <v>1.93</v>
      </c>
      <c r="M12" s="93">
        <v>2.0499999999999998</v>
      </c>
      <c r="N12" s="93">
        <v>2.86</v>
      </c>
      <c r="O12" s="93">
        <v>19.62</v>
      </c>
      <c r="P12" s="93">
        <v>9.41</v>
      </c>
    </row>
    <row r="13" spans="1:16" ht="9" customHeight="1" x14ac:dyDescent="0.2">
      <c r="A13" s="90" t="s">
        <v>380</v>
      </c>
      <c r="B13" s="91">
        <v>0.16</v>
      </c>
      <c r="C13" s="91">
        <v>0.41</v>
      </c>
      <c r="D13" s="91">
        <v>0.34</v>
      </c>
      <c r="E13" s="91">
        <v>0.52</v>
      </c>
      <c r="F13" s="91">
        <v>0.59</v>
      </c>
      <c r="G13" s="91">
        <v>0.66</v>
      </c>
      <c r="H13" s="91">
        <v>0.8</v>
      </c>
      <c r="I13" s="91">
        <v>2.06</v>
      </c>
      <c r="J13" s="91">
        <v>2.06</v>
      </c>
      <c r="K13" s="91">
        <v>0.81</v>
      </c>
      <c r="L13" s="91">
        <v>0.97</v>
      </c>
      <c r="M13" s="91">
        <v>1.07</v>
      </c>
      <c r="N13" s="91">
        <v>1.53</v>
      </c>
      <c r="O13" s="91">
        <v>1.91</v>
      </c>
      <c r="P13" s="91">
        <v>1.49</v>
      </c>
    </row>
    <row r="14" spans="1:16" ht="9" customHeight="1" x14ac:dyDescent="0.2">
      <c r="A14" s="90" t="s">
        <v>381</v>
      </c>
      <c r="B14" s="91">
        <v>0.43</v>
      </c>
      <c r="C14" s="91">
        <v>0.6</v>
      </c>
      <c r="D14" s="91">
        <v>0.74</v>
      </c>
      <c r="E14" s="91">
        <v>7.81</v>
      </c>
      <c r="F14" s="91">
        <v>3.34</v>
      </c>
      <c r="G14" s="91">
        <v>1.21</v>
      </c>
      <c r="H14" s="91">
        <v>1.1499999999999999</v>
      </c>
      <c r="I14" s="91">
        <v>1.1000000000000001</v>
      </c>
      <c r="J14" s="91">
        <v>1.26</v>
      </c>
      <c r="K14" s="91">
        <v>0.92</v>
      </c>
      <c r="L14" s="91">
        <v>0.96</v>
      </c>
      <c r="M14" s="91">
        <v>0.98</v>
      </c>
      <c r="N14" s="91">
        <v>1.33</v>
      </c>
      <c r="O14" s="91">
        <v>17.71</v>
      </c>
      <c r="P14" s="91">
        <v>7.92</v>
      </c>
    </row>
    <row r="15" spans="1:16" ht="9" customHeight="1" x14ac:dyDescent="0.2">
      <c r="A15" s="92" t="s">
        <v>382</v>
      </c>
      <c r="B15" s="93">
        <v>243.33</v>
      </c>
      <c r="C15" s="93">
        <v>330.92</v>
      </c>
      <c r="D15" s="93">
        <v>397.32</v>
      </c>
      <c r="E15" s="93">
        <v>356.93</v>
      </c>
      <c r="F15" s="93">
        <v>504.03</v>
      </c>
      <c r="G15" s="93">
        <v>724.55</v>
      </c>
      <c r="H15" s="93">
        <v>710.41</v>
      </c>
      <c r="I15" s="93">
        <v>622.48</v>
      </c>
      <c r="J15" s="93">
        <v>761.27</v>
      </c>
      <c r="K15" s="93">
        <v>928.13</v>
      </c>
      <c r="L15" s="102">
        <v>1032.3499999999999</v>
      </c>
      <c r="M15" s="102">
        <v>1026.54</v>
      </c>
      <c r="N15" s="102">
        <v>1240.6199999999999</v>
      </c>
      <c r="O15" s="102">
        <v>1287.27</v>
      </c>
      <c r="P15" s="102">
        <v>1153.03</v>
      </c>
    </row>
    <row r="16" spans="1:16" ht="9" customHeight="1" x14ac:dyDescent="0.2">
      <c r="A16" s="90" t="s">
        <v>383</v>
      </c>
      <c r="B16" s="91">
        <v>122.68</v>
      </c>
      <c r="C16" s="91">
        <v>145.88</v>
      </c>
      <c r="D16" s="91">
        <v>147.97999999999999</v>
      </c>
      <c r="E16" s="91">
        <v>171.6</v>
      </c>
      <c r="F16" s="91">
        <v>239.52</v>
      </c>
      <c r="G16" s="91">
        <v>346.5</v>
      </c>
      <c r="H16" s="91">
        <v>382.21</v>
      </c>
      <c r="I16" s="91">
        <v>145.36000000000001</v>
      </c>
      <c r="J16" s="91">
        <v>179.1</v>
      </c>
      <c r="K16" s="91">
        <v>235.62</v>
      </c>
      <c r="L16" s="91">
        <v>203.71</v>
      </c>
      <c r="M16" s="91">
        <v>164.13</v>
      </c>
      <c r="N16" s="91">
        <v>257.37</v>
      </c>
      <c r="O16" s="91">
        <v>278.39</v>
      </c>
      <c r="P16" s="91">
        <v>275.51</v>
      </c>
    </row>
    <row r="17" spans="1:16" ht="9" customHeight="1" x14ac:dyDescent="0.2">
      <c r="A17" s="90" t="s">
        <v>384</v>
      </c>
      <c r="B17" s="91">
        <v>38.520000000000003</v>
      </c>
      <c r="C17" s="91">
        <v>61.6</v>
      </c>
      <c r="D17" s="91">
        <v>39.380000000000003</v>
      </c>
      <c r="E17" s="91">
        <v>36.68</v>
      </c>
      <c r="F17" s="91">
        <v>50.72</v>
      </c>
      <c r="G17" s="91">
        <v>60.02</v>
      </c>
      <c r="H17" s="91">
        <v>56.05</v>
      </c>
      <c r="I17" s="91">
        <v>85.85</v>
      </c>
      <c r="J17" s="91">
        <v>91.55</v>
      </c>
      <c r="K17" s="91">
        <v>162.12</v>
      </c>
      <c r="L17" s="91">
        <v>207.61</v>
      </c>
      <c r="M17" s="91">
        <v>167.72</v>
      </c>
      <c r="N17" s="91">
        <v>212.67</v>
      </c>
      <c r="O17" s="91">
        <v>197.24</v>
      </c>
      <c r="P17" s="91">
        <v>187.67</v>
      </c>
    </row>
    <row r="18" spans="1:16" ht="9" customHeight="1" x14ac:dyDescent="0.2">
      <c r="A18" s="90" t="s">
        <v>385</v>
      </c>
      <c r="B18" s="91">
        <v>23.63</v>
      </c>
      <c r="C18" s="91">
        <v>46.93</v>
      </c>
      <c r="D18" s="91">
        <v>61.74</v>
      </c>
      <c r="E18" s="91">
        <v>53.85</v>
      </c>
      <c r="F18" s="91">
        <v>133.44</v>
      </c>
      <c r="G18" s="91">
        <v>182.14</v>
      </c>
      <c r="H18" s="91">
        <v>107.36</v>
      </c>
      <c r="I18" s="91">
        <v>110.22</v>
      </c>
      <c r="J18" s="91">
        <v>120.64</v>
      </c>
      <c r="K18" s="91">
        <v>132.71</v>
      </c>
      <c r="L18" s="91">
        <v>167</v>
      </c>
      <c r="M18" s="91">
        <v>186.68</v>
      </c>
      <c r="N18" s="91">
        <v>242.3</v>
      </c>
      <c r="O18" s="91">
        <v>240.72</v>
      </c>
      <c r="P18" s="91">
        <v>174.73</v>
      </c>
    </row>
    <row r="19" spans="1:16" ht="9" customHeight="1" x14ac:dyDescent="0.2">
      <c r="A19" s="90" t="s">
        <v>386</v>
      </c>
      <c r="B19" s="91">
        <v>44.27</v>
      </c>
      <c r="C19" s="91">
        <v>45.86</v>
      </c>
      <c r="D19" s="91">
        <v>45.41</v>
      </c>
      <c r="E19" s="91">
        <v>32.130000000000003</v>
      </c>
      <c r="F19" s="91">
        <v>40.65</v>
      </c>
      <c r="G19" s="91">
        <v>65.61</v>
      </c>
      <c r="H19" s="91">
        <v>100.69</v>
      </c>
      <c r="I19" s="91">
        <v>241.61</v>
      </c>
      <c r="J19" s="91">
        <v>334.53</v>
      </c>
      <c r="K19" s="91">
        <v>362.29</v>
      </c>
      <c r="L19" s="91">
        <v>367.88</v>
      </c>
      <c r="M19" s="91">
        <v>396.87</v>
      </c>
      <c r="N19" s="91">
        <v>413.67</v>
      </c>
      <c r="O19" s="91">
        <v>462.62</v>
      </c>
      <c r="P19" s="91">
        <v>415.62</v>
      </c>
    </row>
    <row r="20" spans="1:16" ht="9" customHeight="1" x14ac:dyDescent="0.2">
      <c r="A20" s="90" t="s">
        <v>387</v>
      </c>
      <c r="B20" s="91">
        <v>14.24</v>
      </c>
      <c r="C20" s="91">
        <v>4960.63</v>
      </c>
      <c r="D20" s="91">
        <v>102.81</v>
      </c>
      <c r="E20" s="91">
        <v>62.67</v>
      </c>
      <c r="F20" s="91">
        <v>39.700000000000003</v>
      </c>
      <c r="G20" s="91">
        <v>70.28</v>
      </c>
      <c r="H20" s="91">
        <v>64.099999999999994</v>
      </c>
      <c r="I20" s="91">
        <v>39.43</v>
      </c>
      <c r="J20" s="91">
        <v>35.450000000000003</v>
      </c>
      <c r="K20" s="91">
        <v>35.39</v>
      </c>
      <c r="L20" s="91">
        <v>86.15</v>
      </c>
      <c r="M20" s="91">
        <v>111.14</v>
      </c>
      <c r="N20" s="91">
        <v>114.61</v>
      </c>
      <c r="O20" s="91">
        <v>108.3</v>
      </c>
      <c r="P20" s="91">
        <v>99.5</v>
      </c>
    </row>
    <row r="21" spans="1:16" ht="9" customHeight="1" x14ac:dyDescent="0.2">
      <c r="A21" s="92" t="s">
        <v>388</v>
      </c>
      <c r="B21" s="93">
        <v>675.17</v>
      </c>
      <c r="C21" s="93">
        <v>4859.01</v>
      </c>
      <c r="D21" s="93">
        <v>820.07</v>
      </c>
      <c r="E21" s="93">
        <v>1189.33</v>
      </c>
      <c r="F21" s="93">
        <v>1106.33</v>
      </c>
      <c r="G21" s="93">
        <v>1211.1500000000001</v>
      </c>
      <c r="H21" s="93">
        <v>1384.14</v>
      </c>
      <c r="I21" s="93">
        <v>1285.27</v>
      </c>
      <c r="J21" s="93">
        <v>1698.27</v>
      </c>
      <c r="K21" s="93">
        <v>1705.47</v>
      </c>
      <c r="L21" s="102">
        <v>1790.02</v>
      </c>
      <c r="M21" s="102">
        <v>1732.44</v>
      </c>
      <c r="N21" s="102">
        <v>1864.86</v>
      </c>
      <c r="O21" s="102">
        <v>2111.4299999999998</v>
      </c>
      <c r="P21" s="102">
        <v>1745.2</v>
      </c>
    </row>
    <row r="22" spans="1:16" ht="9" customHeight="1" x14ac:dyDescent="0.2">
      <c r="A22" s="90" t="s">
        <v>389</v>
      </c>
      <c r="B22" s="91">
        <v>92.89</v>
      </c>
      <c r="C22" s="91">
        <v>101.62</v>
      </c>
      <c r="D22" s="91">
        <v>118.35</v>
      </c>
      <c r="E22" s="91">
        <v>153.46</v>
      </c>
      <c r="F22" s="91">
        <v>127.6</v>
      </c>
      <c r="G22" s="91">
        <v>207.72</v>
      </c>
      <c r="H22" s="91">
        <v>230.03</v>
      </c>
      <c r="I22" s="91">
        <v>263.94</v>
      </c>
      <c r="J22" s="91">
        <v>222.4</v>
      </c>
      <c r="K22" s="91">
        <v>188.96</v>
      </c>
      <c r="L22" s="91">
        <v>214.43</v>
      </c>
      <c r="M22" s="91">
        <v>192.62</v>
      </c>
      <c r="N22" s="91">
        <v>208.95</v>
      </c>
      <c r="O22" s="91">
        <v>232.93</v>
      </c>
      <c r="P22" s="91">
        <v>256.12</v>
      </c>
    </row>
    <row r="23" spans="1:16" ht="9" customHeight="1" x14ac:dyDescent="0.2">
      <c r="A23" s="90" t="s">
        <v>390</v>
      </c>
      <c r="B23" s="91">
        <v>85.47</v>
      </c>
      <c r="C23" s="91">
        <v>162.32</v>
      </c>
      <c r="D23" s="91">
        <v>120.48</v>
      </c>
      <c r="E23" s="91">
        <v>111.89</v>
      </c>
      <c r="F23" s="91">
        <v>221.22</v>
      </c>
      <c r="G23" s="91">
        <v>201.73</v>
      </c>
      <c r="H23" s="91">
        <v>323.20999999999998</v>
      </c>
      <c r="I23" s="91">
        <v>255.08</v>
      </c>
      <c r="J23" s="91">
        <v>288.45999999999998</v>
      </c>
      <c r="K23" s="91">
        <v>272.66000000000003</v>
      </c>
      <c r="L23" s="91">
        <v>243.76</v>
      </c>
      <c r="M23" s="91">
        <v>294.07</v>
      </c>
      <c r="N23" s="91">
        <v>304.45999999999998</v>
      </c>
      <c r="O23" s="91">
        <v>395.33</v>
      </c>
      <c r="P23" s="91">
        <v>314.14999999999998</v>
      </c>
    </row>
    <row r="24" spans="1:16" ht="9" customHeight="1" x14ac:dyDescent="0.2">
      <c r="A24" s="90" t="s">
        <v>391</v>
      </c>
      <c r="B24" s="91">
        <v>1.96</v>
      </c>
      <c r="C24" s="91">
        <v>2.93</v>
      </c>
      <c r="D24" s="91">
        <v>3.88</v>
      </c>
      <c r="E24" s="91">
        <v>4.04</v>
      </c>
      <c r="F24" s="91">
        <v>3.13</v>
      </c>
      <c r="G24" s="91">
        <v>0.59</v>
      </c>
      <c r="H24" s="91">
        <v>0.42</v>
      </c>
      <c r="I24" s="91">
        <v>0.14000000000000001</v>
      </c>
      <c r="J24" s="91">
        <v>2.91</v>
      </c>
      <c r="K24" s="91">
        <v>2.57</v>
      </c>
      <c r="L24" s="91">
        <v>5.15</v>
      </c>
      <c r="M24" s="91">
        <v>6.14</v>
      </c>
      <c r="N24" s="91">
        <v>6.36</v>
      </c>
      <c r="O24" s="91">
        <v>9</v>
      </c>
      <c r="P24" s="91">
        <v>10.48</v>
      </c>
    </row>
    <row r="25" spans="1:16" ht="9" customHeight="1" x14ac:dyDescent="0.2">
      <c r="A25" s="90" t="s">
        <v>392</v>
      </c>
      <c r="B25" s="91">
        <v>7.21</v>
      </c>
      <c r="C25" s="91">
        <v>8.08</v>
      </c>
      <c r="D25" s="91">
        <v>6.45</v>
      </c>
      <c r="E25" s="91">
        <v>6.89</v>
      </c>
      <c r="F25" s="91">
        <v>8.76</v>
      </c>
      <c r="G25" s="91">
        <v>10.84</v>
      </c>
      <c r="H25" s="91">
        <v>19</v>
      </c>
      <c r="I25" s="91">
        <v>19.87</v>
      </c>
      <c r="J25" s="91">
        <v>23.84</v>
      </c>
      <c r="K25" s="91">
        <v>24.68</v>
      </c>
      <c r="L25" s="91">
        <v>18.399999999999999</v>
      </c>
      <c r="M25" s="91">
        <v>24.15</v>
      </c>
      <c r="N25" s="91">
        <v>20.02</v>
      </c>
      <c r="O25" s="91">
        <v>25.18</v>
      </c>
      <c r="P25" s="91">
        <v>25</v>
      </c>
    </row>
    <row r="26" spans="1:16" ht="9" customHeight="1" x14ac:dyDescent="0.2">
      <c r="A26" s="90" t="s">
        <v>393</v>
      </c>
      <c r="B26" s="91">
        <v>44.96</v>
      </c>
      <c r="C26" s="91">
        <v>55.67</v>
      </c>
      <c r="D26" s="91">
        <v>54.72</v>
      </c>
      <c r="E26" s="91">
        <v>46.01</v>
      </c>
      <c r="F26" s="91">
        <v>88.43</v>
      </c>
      <c r="G26" s="91">
        <v>92.88</v>
      </c>
      <c r="H26" s="91">
        <v>96.65</v>
      </c>
      <c r="I26" s="91">
        <v>40.840000000000003</v>
      </c>
      <c r="J26" s="91">
        <v>37.869999999999997</v>
      </c>
      <c r="K26" s="91">
        <v>46.38</v>
      </c>
      <c r="L26" s="91">
        <v>41.04</v>
      </c>
      <c r="M26" s="91">
        <v>48.05</v>
      </c>
      <c r="N26" s="91">
        <v>51.9</v>
      </c>
      <c r="O26" s="91">
        <v>47.89</v>
      </c>
      <c r="P26" s="91">
        <v>63.09</v>
      </c>
    </row>
    <row r="27" spans="1:16" ht="9" customHeight="1" x14ac:dyDescent="0.2">
      <c r="A27" s="90" t="s">
        <v>394</v>
      </c>
      <c r="B27" s="91">
        <v>60.4</v>
      </c>
      <c r="C27" s="91">
        <v>55.43</v>
      </c>
      <c r="D27" s="91">
        <v>104.9</v>
      </c>
      <c r="E27" s="91">
        <v>175.15</v>
      </c>
      <c r="F27" s="91">
        <v>242.72</v>
      </c>
      <c r="G27" s="91">
        <v>108.56</v>
      </c>
      <c r="H27" s="91">
        <v>64.8</v>
      </c>
      <c r="I27" s="91">
        <v>2.72</v>
      </c>
      <c r="J27" s="91">
        <v>30.6</v>
      </c>
      <c r="K27" s="91">
        <v>26.35</v>
      </c>
      <c r="L27" s="91">
        <v>47.71</v>
      </c>
      <c r="M27" s="91">
        <v>28.94</v>
      </c>
      <c r="N27" s="91">
        <v>83.39</v>
      </c>
      <c r="O27" s="91">
        <v>36.68</v>
      </c>
      <c r="P27" s="91">
        <v>58.25</v>
      </c>
    </row>
    <row r="28" spans="1:16" ht="9" customHeight="1" x14ac:dyDescent="0.2">
      <c r="A28" s="92" t="s">
        <v>395</v>
      </c>
      <c r="B28" s="91">
        <v>51.9</v>
      </c>
      <c r="C28" s="91">
        <v>37.47</v>
      </c>
      <c r="D28" s="91">
        <v>12.84</v>
      </c>
      <c r="E28" s="91">
        <v>5.67</v>
      </c>
      <c r="F28" s="91">
        <v>11.6</v>
      </c>
      <c r="G28" s="91">
        <v>47.47</v>
      </c>
      <c r="H28" s="91">
        <v>43.76</v>
      </c>
      <c r="I28" s="91">
        <v>151.78</v>
      </c>
      <c r="J28" s="91">
        <v>115.17</v>
      </c>
      <c r="K28" s="91">
        <v>109.59</v>
      </c>
      <c r="L28" s="91">
        <v>118.84</v>
      </c>
      <c r="M28" s="91">
        <v>46.6</v>
      </c>
      <c r="N28" s="91">
        <v>28.25</v>
      </c>
      <c r="O28" s="91">
        <v>24.4</v>
      </c>
      <c r="P28" s="93">
        <v>27.13</v>
      </c>
    </row>
    <row r="29" spans="1:16" ht="9" customHeight="1" x14ac:dyDescent="0.2">
      <c r="A29" s="90" t="s">
        <v>396</v>
      </c>
      <c r="B29" s="91">
        <v>0.32</v>
      </c>
      <c r="C29" s="91">
        <v>0.8</v>
      </c>
      <c r="D29" s="91">
        <v>0.18</v>
      </c>
      <c r="E29" s="91">
        <v>0.21</v>
      </c>
      <c r="F29" s="91">
        <v>0.25</v>
      </c>
      <c r="G29" s="91">
        <v>0.66</v>
      </c>
      <c r="H29" s="91">
        <v>0.84</v>
      </c>
      <c r="I29" s="95" t="s">
        <v>403</v>
      </c>
      <c r="J29" s="91">
        <v>2.38</v>
      </c>
      <c r="K29" s="91">
        <v>1.83</v>
      </c>
      <c r="L29" s="91">
        <v>1.84</v>
      </c>
      <c r="M29" s="91">
        <v>2.09</v>
      </c>
      <c r="N29" s="91">
        <v>1.72</v>
      </c>
      <c r="O29" s="91">
        <v>5.44</v>
      </c>
      <c r="P29" s="91">
        <v>2.2999999999999998</v>
      </c>
    </row>
    <row r="30" spans="1:16" ht="9" customHeight="1" x14ac:dyDescent="0.2">
      <c r="A30" s="90" t="s">
        <v>397</v>
      </c>
      <c r="B30" s="91">
        <v>51.58</v>
      </c>
      <c r="C30" s="91">
        <v>36.67</v>
      </c>
      <c r="D30" s="91">
        <v>12.66</v>
      </c>
      <c r="E30" s="91">
        <v>5.46</v>
      </c>
      <c r="F30" s="91">
        <v>11.35</v>
      </c>
      <c r="G30" s="91">
        <v>46.81</v>
      </c>
      <c r="H30" s="91">
        <v>42.92</v>
      </c>
      <c r="I30" s="91">
        <v>151.78</v>
      </c>
      <c r="J30" s="91">
        <v>112.79</v>
      </c>
      <c r="K30" s="91">
        <v>107.76</v>
      </c>
      <c r="L30" s="91">
        <v>117</v>
      </c>
      <c r="M30" s="91">
        <v>44.51</v>
      </c>
      <c r="N30" s="91">
        <v>26.53</v>
      </c>
      <c r="O30" s="91">
        <v>18.96</v>
      </c>
      <c r="P30" s="91">
        <v>24.83</v>
      </c>
    </row>
    <row r="31" spans="1:16" ht="9" customHeight="1" x14ac:dyDescent="0.2">
      <c r="A31" s="92" t="s">
        <v>398</v>
      </c>
      <c r="B31" s="91">
        <v>121.46</v>
      </c>
      <c r="C31" s="91">
        <v>185.72</v>
      </c>
      <c r="D31" s="91">
        <v>159.01</v>
      </c>
      <c r="E31" s="91">
        <v>197.95</v>
      </c>
      <c r="F31" s="91">
        <v>238.1</v>
      </c>
      <c r="G31" s="91">
        <v>284.39999999999998</v>
      </c>
      <c r="H31" s="91">
        <v>336.32</v>
      </c>
      <c r="I31" s="91">
        <v>301.06</v>
      </c>
      <c r="J31" s="91">
        <v>596.85</v>
      </c>
      <c r="K31" s="91">
        <v>530.52</v>
      </c>
      <c r="L31" s="91">
        <v>561.99</v>
      </c>
      <c r="M31" s="91">
        <v>511.13</v>
      </c>
      <c r="N31" s="91">
        <v>469.54</v>
      </c>
      <c r="O31" s="91">
        <v>535.49</v>
      </c>
      <c r="P31" s="93">
        <v>451.8</v>
      </c>
    </row>
    <row r="32" spans="1:16" ht="9" customHeight="1" x14ac:dyDescent="0.2">
      <c r="A32" s="90" t="s">
        <v>399</v>
      </c>
      <c r="B32" s="91">
        <v>95.84</v>
      </c>
      <c r="C32" s="91">
        <v>724.2</v>
      </c>
      <c r="D32" s="91">
        <v>109.06</v>
      </c>
      <c r="E32" s="91">
        <v>137.56</v>
      </c>
      <c r="F32" s="91">
        <v>205.93</v>
      </c>
      <c r="G32" s="91">
        <v>249.95</v>
      </c>
      <c r="H32" s="91">
        <v>299.12</v>
      </c>
      <c r="I32" s="91">
        <v>227.71</v>
      </c>
      <c r="J32" s="91">
        <v>285.92</v>
      </c>
      <c r="K32" s="91">
        <v>475.27</v>
      </c>
      <c r="L32" s="91">
        <v>485.36</v>
      </c>
      <c r="M32" s="91">
        <v>435.04</v>
      </c>
      <c r="N32" s="91">
        <v>361.3</v>
      </c>
      <c r="O32" s="91">
        <v>410.66</v>
      </c>
      <c r="P32" s="91">
        <v>363.03</v>
      </c>
    </row>
    <row r="33" spans="1:17" ht="9" customHeight="1" x14ac:dyDescent="0.2">
      <c r="A33" s="90" t="s">
        <v>400</v>
      </c>
      <c r="B33" s="91">
        <v>11.24</v>
      </c>
      <c r="C33" s="91">
        <v>11.43</v>
      </c>
      <c r="D33" s="91">
        <v>8.14</v>
      </c>
      <c r="E33" s="91">
        <v>20.2</v>
      </c>
      <c r="F33" s="91">
        <v>8.51</v>
      </c>
      <c r="G33" s="91">
        <v>5.37</v>
      </c>
      <c r="H33" s="91">
        <v>10.95</v>
      </c>
      <c r="I33" s="91">
        <v>38.32</v>
      </c>
      <c r="J33" s="91">
        <v>92.07</v>
      </c>
      <c r="K33" s="91">
        <v>22.67</v>
      </c>
      <c r="L33" s="91">
        <v>13.91</v>
      </c>
      <c r="M33" s="91">
        <v>32.81</v>
      </c>
      <c r="N33" s="91">
        <v>66.38</v>
      </c>
      <c r="O33" s="91">
        <v>67.099999999999994</v>
      </c>
      <c r="P33" s="91">
        <v>48.82</v>
      </c>
    </row>
    <row r="34" spans="1:17" ht="9" customHeight="1" x14ac:dyDescent="0.2">
      <c r="A34" s="90" t="s">
        <v>401</v>
      </c>
      <c r="B34" s="91">
        <v>14.3</v>
      </c>
      <c r="C34" s="91">
        <v>31.64</v>
      </c>
      <c r="D34" s="91">
        <v>41.03</v>
      </c>
      <c r="E34" s="91">
        <v>39.42</v>
      </c>
      <c r="F34" s="91">
        <v>22.11</v>
      </c>
      <c r="G34" s="91">
        <v>29.08</v>
      </c>
      <c r="H34" s="91">
        <v>26.25</v>
      </c>
      <c r="I34" s="91">
        <v>31.68</v>
      </c>
      <c r="J34" s="91">
        <v>206.09</v>
      </c>
      <c r="K34" s="91">
        <v>29.94</v>
      </c>
      <c r="L34" s="91">
        <v>61.81</v>
      </c>
      <c r="M34" s="91">
        <v>43.08</v>
      </c>
      <c r="N34" s="91">
        <v>41.78</v>
      </c>
      <c r="O34" s="91">
        <v>50.89</v>
      </c>
      <c r="P34" s="91">
        <v>19.489999999999998</v>
      </c>
    </row>
    <row r="35" spans="1:17" ht="9" customHeight="1" x14ac:dyDescent="0.2">
      <c r="A35" s="90" t="s">
        <v>402</v>
      </c>
      <c r="B35" s="91">
        <v>0</v>
      </c>
      <c r="C35" s="91">
        <v>3.45</v>
      </c>
      <c r="D35" s="91">
        <v>0.78</v>
      </c>
      <c r="E35" s="91">
        <v>0.77</v>
      </c>
      <c r="F35" s="91">
        <v>1.55</v>
      </c>
      <c r="G35" s="95" t="s">
        <v>403</v>
      </c>
      <c r="H35" s="95" t="s">
        <v>403</v>
      </c>
      <c r="I35" s="91">
        <v>3.34</v>
      </c>
      <c r="J35" s="91">
        <v>12.77</v>
      </c>
      <c r="K35" s="91">
        <v>2.64</v>
      </c>
      <c r="L35" s="91">
        <v>0.91</v>
      </c>
      <c r="M35" s="91">
        <v>0.2</v>
      </c>
      <c r="N35" s="91">
        <v>0.08</v>
      </c>
      <c r="O35" s="91">
        <v>6.84</v>
      </c>
      <c r="P35" s="91">
        <v>20.46</v>
      </c>
    </row>
    <row r="36" spans="1:17" ht="9" customHeight="1" x14ac:dyDescent="0.2">
      <c r="A36" s="92" t="s">
        <v>404</v>
      </c>
      <c r="B36" s="91">
        <v>192.47</v>
      </c>
      <c r="C36" s="91">
        <v>200.34</v>
      </c>
      <c r="D36" s="91">
        <v>208.76</v>
      </c>
      <c r="E36" s="91">
        <v>136.31</v>
      </c>
      <c r="F36" s="91">
        <v>141.44</v>
      </c>
      <c r="G36" s="91">
        <v>222.91</v>
      </c>
      <c r="H36" s="91">
        <v>231.22</v>
      </c>
      <c r="I36" s="91">
        <v>176.49</v>
      </c>
      <c r="J36" s="91">
        <v>321.02</v>
      </c>
      <c r="K36" s="91">
        <v>444.73</v>
      </c>
      <c r="L36" s="91">
        <v>470.47</v>
      </c>
      <c r="M36" s="91">
        <v>481.13</v>
      </c>
      <c r="N36" s="91">
        <v>553.79</v>
      </c>
      <c r="O36" s="91">
        <v>681.37</v>
      </c>
      <c r="P36" s="93">
        <v>439.53</v>
      </c>
    </row>
    <row r="37" spans="1:17" ht="9" customHeight="1" x14ac:dyDescent="0.2">
      <c r="A37" s="92" t="s">
        <v>405</v>
      </c>
      <c r="B37" s="91">
        <v>16.46</v>
      </c>
      <c r="C37" s="91">
        <v>14.53</v>
      </c>
      <c r="D37" s="91">
        <v>30.68</v>
      </c>
      <c r="E37" s="91">
        <v>351.96</v>
      </c>
      <c r="F37" s="91">
        <v>23.33</v>
      </c>
      <c r="G37" s="91">
        <v>34.049999999999997</v>
      </c>
      <c r="H37" s="91">
        <v>38.729999999999997</v>
      </c>
      <c r="I37" s="91">
        <v>48.88</v>
      </c>
      <c r="J37" s="91">
        <v>59.15</v>
      </c>
      <c r="K37" s="91">
        <v>59.03</v>
      </c>
      <c r="L37" s="91">
        <v>68.23</v>
      </c>
      <c r="M37" s="91">
        <v>99.61</v>
      </c>
      <c r="N37" s="91">
        <v>138.19999999999999</v>
      </c>
      <c r="O37" s="91">
        <v>123.16</v>
      </c>
      <c r="P37" s="93">
        <v>99.65</v>
      </c>
    </row>
    <row r="38" spans="1:17" ht="9" customHeight="1" x14ac:dyDescent="0.2">
      <c r="A38" s="90" t="s">
        <v>406</v>
      </c>
      <c r="B38" s="91">
        <v>1.35</v>
      </c>
      <c r="C38" s="91">
        <v>2.08</v>
      </c>
      <c r="D38" s="91">
        <v>5.73</v>
      </c>
      <c r="E38" s="91">
        <v>4.32</v>
      </c>
      <c r="F38" s="91">
        <v>3.7</v>
      </c>
      <c r="G38" s="91">
        <v>3.74</v>
      </c>
      <c r="H38" s="91">
        <v>0.72</v>
      </c>
      <c r="I38" s="91">
        <v>1</v>
      </c>
      <c r="J38" s="91">
        <v>2</v>
      </c>
      <c r="K38" s="91">
        <v>3.4</v>
      </c>
      <c r="L38" s="91">
        <v>19.850000000000001</v>
      </c>
      <c r="M38" s="91">
        <v>40.96</v>
      </c>
      <c r="N38" s="91">
        <v>35.979999999999997</v>
      </c>
      <c r="O38" s="91">
        <v>35.619999999999997</v>
      </c>
      <c r="P38" s="91">
        <v>6.78</v>
      </c>
    </row>
    <row r="39" spans="1:17" ht="9" customHeight="1" x14ac:dyDescent="0.2">
      <c r="A39" s="90" t="s">
        <v>407</v>
      </c>
      <c r="B39" s="91">
        <v>0.65</v>
      </c>
      <c r="C39" s="91">
        <v>1.49</v>
      </c>
      <c r="D39" s="91">
        <v>0.83</v>
      </c>
      <c r="E39" s="91">
        <v>0.94</v>
      </c>
      <c r="F39" s="91">
        <v>1.22</v>
      </c>
      <c r="G39" s="91">
        <v>1.53</v>
      </c>
      <c r="H39" s="91">
        <v>1.79</v>
      </c>
      <c r="I39" s="91">
        <v>4.78</v>
      </c>
      <c r="J39" s="91">
        <v>5.97</v>
      </c>
      <c r="K39" s="91">
        <v>5.59</v>
      </c>
      <c r="L39" s="91">
        <v>5.78</v>
      </c>
      <c r="M39" s="91">
        <v>5.33</v>
      </c>
      <c r="N39" s="91">
        <v>6.09</v>
      </c>
      <c r="O39" s="91">
        <v>7.38</v>
      </c>
      <c r="P39" s="91">
        <v>9.31</v>
      </c>
    </row>
    <row r="40" spans="1:17" ht="9" customHeight="1" x14ac:dyDescent="0.2">
      <c r="A40" s="90" t="s">
        <v>408</v>
      </c>
      <c r="B40" s="91">
        <v>11.14</v>
      </c>
      <c r="C40" s="91">
        <v>1.72</v>
      </c>
      <c r="D40" s="91">
        <v>1.84</v>
      </c>
      <c r="E40" s="91">
        <v>1.24</v>
      </c>
      <c r="F40" s="91">
        <v>1.25</v>
      </c>
      <c r="G40" s="91">
        <v>6.18</v>
      </c>
      <c r="H40" s="91">
        <v>6.81</v>
      </c>
      <c r="I40" s="91">
        <v>14.74</v>
      </c>
      <c r="J40" s="91">
        <v>18.920000000000002</v>
      </c>
      <c r="K40" s="91">
        <v>20.37</v>
      </c>
      <c r="L40" s="91">
        <v>15.95</v>
      </c>
      <c r="M40" s="91">
        <v>15.41</v>
      </c>
      <c r="N40" s="91">
        <v>22.15</v>
      </c>
      <c r="O40" s="91">
        <v>38.369999999999997</v>
      </c>
      <c r="P40" s="91">
        <v>25.39</v>
      </c>
    </row>
    <row r="41" spans="1:17" ht="9" customHeight="1" x14ac:dyDescent="0.2">
      <c r="A41" s="90" t="s">
        <v>409</v>
      </c>
      <c r="B41" s="91">
        <v>1.32</v>
      </c>
      <c r="C41" s="91">
        <v>2.4700000000000002</v>
      </c>
      <c r="D41" s="91">
        <v>1.62</v>
      </c>
      <c r="E41" s="91">
        <v>1.62</v>
      </c>
      <c r="F41" s="91">
        <v>1.61</v>
      </c>
      <c r="G41" s="91">
        <v>1.93</v>
      </c>
      <c r="H41" s="91">
        <v>1.88</v>
      </c>
      <c r="I41" s="91">
        <v>2.0299999999999998</v>
      </c>
      <c r="J41" s="91">
        <v>2.83</v>
      </c>
      <c r="K41" s="91">
        <v>3.88</v>
      </c>
      <c r="L41" s="91">
        <v>4.1399999999999997</v>
      </c>
      <c r="M41" s="91">
        <v>17.95</v>
      </c>
      <c r="N41" s="91">
        <v>23.51</v>
      </c>
      <c r="O41" s="91">
        <v>16.440000000000001</v>
      </c>
      <c r="P41" s="91">
        <v>14.57</v>
      </c>
    </row>
    <row r="42" spans="1:17" ht="9" customHeight="1" x14ac:dyDescent="0.2">
      <c r="A42" s="90" t="s">
        <v>410</v>
      </c>
      <c r="B42" s="91">
        <v>2</v>
      </c>
      <c r="C42" s="91">
        <v>6.82</v>
      </c>
      <c r="D42" s="91">
        <v>20.65</v>
      </c>
      <c r="E42" s="91">
        <v>343.83</v>
      </c>
      <c r="F42" s="91">
        <v>15.55</v>
      </c>
      <c r="G42" s="91">
        <v>20.67</v>
      </c>
      <c r="H42" s="91">
        <v>27.53</v>
      </c>
      <c r="I42" s="91">
        <v>26.33</v>
      </c>
      <c r="J42" s="91">
        <v>29.43</v>
      </c>
      <c r="K42" s="91">
        <v>25.79</v>
      </c>
      <c r="L42" s="91">
        <v>22.5</v>
      </c>
      <c r="M42" s="91">
        <v>19.96</v>
      </c>
      <c r="N42" s="91">
        <v>50.47</v>
      </c>
      <c r="O42" s="91">
        <v>25.35</v>
      </c>
      <c r="P42" s="91">
        <v>43.6</v>
      </c>
    </row>
    <row r="43" spans="1:17" ht="9" customHeight="1" x14ac:dyDescent="0.2">
      <c r="A43" s="92" t="s">
        <v>411</v>
      </c>
      <c r="B43" s="93">
        <v>21.26</v>
      </c>
      <c r="C43" s="93">
        <v>73.28</v>
      </c>
      <c r="D43" s="93">
        <v>79.87</v>
      </c>
      <c r="E43" s="93">
        <v>42.22</v>
      </c>
      <c r="F43" s="93">
        <v>35.61</v>
      </c>
      <c r="G43" s="93">
        <v>0.89</v>
      </c>
      <c r="H43" s="93">
        <v>19.190000000000001</v>
      </c>
      <c r="I43" s="93">
        <v>65.23</v>
      </c>
      <c r="J43" s="93">
        <v>31.03</v>
      </c>
      <c r="K43" s="93">
        <v>15.48</v>
      </c>
      <c r="L43" s="93">
        <v>65.09</v>
      </c>
      <c r="M43" s="93">
        <v>81.33</v>
      </c>
      <c r="N43" s="93">
        <v>53.11</v>
      </c>
      <c r="O43" s="93">
        <v>274.27999999999997</v>
      </c>
      <c r="P43" s="93">
        <v>214.23</v>
      </c>
    </row>
    <row r="44" spans="1:17" ht="9" customHeight="1" x14ac:dyDescent="0.2">
      <c r="A44" s="90" t="s">
        <v>412</v>
      </c>
      <c r="B44" s="91">
        <v>8.0299999999999994</v>
      </c>
      <c r="C44" s="91">
        <v>21.29</v>
      </c>
      <c r="D44" s="91">
        <v>51.8</v>
      </c>
      <c r="E44" s="95" t="s">
        <v>403</v>
      </c>
      <c r="F44" s="95" t="s">
        <v>403</v>
      </c>
      <c r="G44" s="95" t="s">
        <v>403</v>
      </c>
      <c r="H44" s="95" t="s">
        <v>403</v>
      </c>
      <c r="I44" s="95" t="s">
        <v>403</v>
      </c>
      <c r="J44" s="95" t="s">
        <v>403</v>
      </c>
      <c r="K44" s="95" t="s">
        <v>403</v>
      </c>
      <c r="L44" s="95" t="s">
        <v>403</v>
      </c>
      <c r="M44" s="95" t="s">
        <v>403</v>
      </c>
      <c r="N44" s="95" t="s">
        <v>403</v>
      </c>
      <c r="O44" s="91">
        <v>4.82</v>
      </c>
      <c r="P44" s="91">
        <v>6.23</v>
      </c>
    </row>
    <row r="45" spans="1:17" ht="9" customHeight="1" x14ac:dyDescent="0.2">
      <c r="A45" s="96" t="s">
        <v>413</v>
      </c>
      <c r="B45" s="97">
        <v>13.23</v>
      </c>
      <c r="C45" s="97">
        <v>51.99</v>
      </c>
      <c r="D45" s="97">
        <v>28.07</v>
      </c>
      <c r="E45" s="97">
        <v>42.22</v>
      </c>
      <c r="F45" s="97">
        <v>35.61</v>
      </c>
      <c r="G45" s="97">
        <v>0.89</v>
      </c>
      <c r="H45" s="97">
        <v>19.190000000000001</v>
      </c>
      <c r="I45" s="97">
        <v>65.23</v>
      </c>
      <c r="J45" s="97">
        <v>31.03</v>
      </c>
      <c r="K45" s="97">
        <v>15.48</v>
      </c>
      <c r="L45" s="97">
        <v>65.09</v>
      </c>
      <c r="M45" s="97">
        <v>81.33</v>
      </c>
      <c r="N45" s="97">
        <v>53.11</v>
      </c>
      <c r="O45" s="97">
        <v>269.45999999999998</v>
      </c>
      <c r="P45" s="97">
        <v>208</v>
      </c>
    </row>
    <row r="46" spans="1:17" ht="9" customHeight="1" x14ac:dyDescent="0.2">
      <c r="A46" s="98" t="s">
        <v>414</v>
      </c>
      <c r="B46" s="99">
        <v>942.8</v>
      </c>
      <c r="C46" s="99">
        <v>1232.8699999999999</v>
      </c>
      <c r="D46" s="99">
        <v>1299.75</v>
      </c>
      <c r="E46" s="99">
        <v>1597.95</v>
      </c>
      <c r="F46" s="99">
        <v>1651.28</v>
      </c>
      <c r="G46" s="99">
        <v>1941.36</v>
      </c>
      <c r="H46" s="99">
        <v>2118.8200000000002</v>
      </c>
      <c r="I46" s="99">
        <v>1979.49</v>
      </c>
      <c r="J46" s="99">
        <v>2498.0500000000002</v>
      </c>
      <c r="K46" s="99">
        <v>2654.26</v>
      </c>
      <c r="L46" s="103">
        <v>2894.39</v>
      </c>
      <c r="M46" s="103">
        <v>2853.13</v>
      </c>
      <c r="N46" s="103">
        <v>3174.92</v>
      </c>
      <c r="O46" s="103">
        <v>3706.59</v>
      </c>
      <c r="P46" s="103">
        <v>3148.22</v>
      </c>
    </row>
    <row r="47" spans="1:17" ht="9" customHeight="1" x14ac:dyDescent="0.2">
      <c r="A47" s="185" t="s">
        <v>435</v>
      </c>
      <c r="B47" s="185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</row>
  </sheetData>
  <mergeCells count="5">
    <mergeCell ref="A3:A4"/>
    <mergeCell ref="B3:P3"/>
    <mergeCell ref="A47:Q47"/>
    <mergeCell ref="A1:L1"/>
    <mergeCell ref="M1:P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M16" sqref="M15:M16"/>
    </sheetView>
  </sheetViews>
  <sheetFormatPr defaultColWidth="8.83203125" defaultRowHeight="12.75" x14ac:dyDescent="0.2"/>
  <cols>
    <col min="1" max="1" width="24.83203125" style="1" customWidth="1"/>
    <col min="2" max="4" width="6.1640625" style="1" customWidth="1"/>
    <col min="5" max="5" width="6" style="1" customWidth="1"/>
    <col min="6" max="8" width="6.1640625" style="1" customWidth="1"/>
    <col min="9" max="10" width="7.1640625" style="1" customWidth="1"/>
    <col min="11" max="11" width="24.6640625" style="1" customWidth="1"/>
    <col min="12" max="16384" width="8.83203125" style="1"/>
  </cols>
  <sheetData>
    <row r="1" spans="1:12" ht="13.15" customHeight="1" x14ac:dyDescent="0.2">
      <c r="A1" s="116" t="s">
        <v>436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2">
      <c r="C2" s="1" t="s">
        <v>462</v>
      </c>
    </row>
    <row r="3" spans="1:12" ht="14.25" customHeight="1" x14ac:dyDescent="0.2">
      <c r="A3" s="167" t="s">
        <v>362</v>
      </c>
      <c r="B3" s="186" t="s">
        <v>437</v>
      </c>
      <c r="C3" s="187"/>
      <c r="D3" s="187"/>
      <c r="E3" s="187"/>
      <c r="F3" s="187"/>
      <c r="G3" s="187"/>
      <c r="H3" s="187"/>
      <c r="I3" s="187"/>
      <c r="J3" s="188"/>
    </row>
    <row r="4" spans="1:12" ht="9" customHeight="1" x14ac:dyDescent="0.2">
      <c r="A4" s="168"/>
      <c r="B4" s="87" t="s">
        <v>438</v>
      </c>
      <c r="C4" s="87" t="s">
        <v>439</v>
      </c>
      <c r="D4" s="87" t="s">
        <v>440</v>
      </c>
      <c r="E4" s="87" t="s">
        <v>441</v>
      </c>
      <c r="F4" s="87" t="s">
        <v>442</v>
      </c>
      <c r="G4" s="87" t="s">
        <v>443</v>
      </c>
      <c r="H4" s="87" t="s">
        <v>444</v>
      </c>
      <c r="I4" s="100" t="s">
        <v>445</v>
      </c>
      <c r="J4" s="87" t="s">
        <v>446</v>
      </c>
    </row>
    <row r="5" spans="1:12" ht="12.4" customHeight="1" x14ac:dyDescent="0.2">
      <c r="A5" s="88" t="s">
        <v>447</v>
      </c>
      <c r="B5" s="104">
        <v>1.31</v>
      </c>
      <c r="C5" s="104">
        <v>3.6</v>
      </c>
      <c r="D5" s="104">
        <v>6.1</v>
      </c>
      <c r="E5" s="104">
        <v>1.48</v>
      </c>
      <c r="F5" s="104">
        <v>11.47</v>
      </c>
      <c r="G5" s="104">
        <v>5.36</v>
      </c>
      <c r="H5" s="104">
        <v>3.51</v>
      </c>
      <c r="I5" s="104">
        <v>8.6199999999999992</v>
      </c>
      <c r="J5" s="104">
        <v>42.22</v>
      </c>
    </row>
    <row r="6" spans="1:12" ht="10.9" customHeight="1" x14ac:dyDescent="0.2">
      <c r="A6" s="90" t="s">
        <v>448</v>
      </c>
      <c r="B6" s="91">
        <v>0.57999999999999996</v>
      </c>
      <c r="C6" s="91">
        <v>1.17</v>
      </c>
      <c r="D6" s="91">
        <v>0.74</v>
      </c>
      <c r="E6" s="91">
        <v>0.94</v>
      </c>
      <c r="F6" s="91">
        <v>10.76</v>
      </c>
      <c r="G6" s="91">
        <v>4.6900000000000004</v>
      </c>
      <c r="H6" s="91">
        <v>2.76</v>
      </c>
      <c r="I6" s="105">
        <v>7.83</v>
      </c>
      <c r="J6" s="91">
        <v>10.46</v>
      </c>
    </row>
    <row r="7" spans="1:12" ht="10.9" customHeight="1" x14ac:dyDescent="0.2">
      <c r="A7" s="90" t="s">
        <v>412</v>
      </c>
      <c r="B7" s="91">
        <v>0.73</v>
      </c>
      <c r="C7" s="91">
        <v>2.4300000000000002</v>
      </c>
      <c r="D7" s="91">
        <v>5.36</v>
      </c>
      <c r="E7" s="91">
        <v>0.54</v>
      </c>
      <c r="F7" s="91">
        <v>0.71</v>
      </c>
      <c r="G7" s="91">
        <v>0.67</v>
      </c>
      <c r="H7" s="91">
        <v>0.75</v>
      </c>
      <c r="I7" s="105">
        <v>0.79</v>
      </c>
      <c r="J7" s="91">
        <v>31.75</v>
      </c>
    </row>
    <row r="8" spans="1:12" ht="10.9" customHeight="1" x14ac:dyDescent="0.2">
      <c r="A8" s="92" t="s">
        <v>449</v>
      </c>
      <c r="B8" s="91">
        <v>121.32</v>
      </c>
      <c r="C8" s="91">
        <v>189.04</v>
      </c>
      <c r="D8" s="91">
        <v>241.26</v>
      </c>
      <c r="E8" s="91">
        <v>160.62</v>
      </c>
      <c r="F8" s="91">
        <v>100.08</v>
      </c>
      <c r="G8" s="91">
        <v>80.92</v>
      </c>
      <c r="H8" s="91">
        <v>71.25</v>
      </c>
      <c r="I8" s="91">
        <v>94.58</v>
      </c>
      <c r="J8" s="91">
        <v>130.25</v>
      </c>
    </row>
    <row r="9" spans="1:12" ht="10.9" customHeight="1" x14ac:dyDescent="0.2">
      <c r="A9" s="90" t="s">
        <v>450</v>
      </c>
      <c r="B9" s="91">
        <v>121.3</v>
      </c>
      <c r="C9" s="91">
        <v>189.01</v>
      </c>
      <c r="D9" s="91">
        <v>241.23</v>
      </c>
      <c r="E9" s="91">
        <v>160.59</v>
      </c>
      <c r="F9" s="91">
        <v>100.03</v>
      </c>
      <c r="G9" s="91">
        <v>80.900000000000006</v>
      </c>
      <c r="H9" s="91">
        <v>71.239999999999995</v>
      </c>
      <c r="I9" s="106">
        <v>94.54</v>
      </c>
      <c r="J9" s="91">
        <v>130.05000000000001</v>
      </c>
    </row>
    <row r="10" spans="1:12" ht="10.9" customHeight="1" x14ac:dyDescent="0.2">
      <c r="A10" s="90" t="s">
        <v>412</v>
      </c>
      <c r="B10" s="91">
        <v>0.02</v>
      </c>
      <c r="C10" s="91">
        <v>0.03</v>
      </c>
      <c r="D10" s="91">
        <v>0.03</v>
      </c>
      <c r="E10" s="91">
        <v>0.03</v>
      </c>
      <c r="F10" s="91">
        <v>0.05</v>
      </c>
      <c r="G10" s="91">
        <v>0.02</v>
      </c>
      <c r="H10" s="91">
        <v>0.02</v>
      </c>
      <c r="I10" s="105">
        <v>0.04</v>
      </c>
      <c r="J10" s="91">
        <v>0.2</v>
      </c>
    </row>
    <row r="11" spans="1:12" ht="10.9" customHeight="1" x14ac:dyDescent="0.2">
      <c r="A11" s="92" t="s">
        <v>382</v>
      </c>
      <c r="B11" s="91">
        <v>705.09</v>
      </c>
      <c r="C11" s="91">
        <v>713.52</v>
      </c>
      <c r="D11" s="91">
        <v>794.07</v>
      </c>
      <c r="E11" s="91">
        <v>1015.18</v>
      </c>
      <c r="F11" s="91">
        <v>1552.93</v>
      </c>
      <c r="G11" s="91">
        <v>2028.36</v>
      </c>
      <c r="H11" s="91">
        <v>3405.68</v>
      </c>
      <c r="I11" s="107">
        <v>3649.52</v>
      </c>
      <c r="J11" s="91">
        <v>4559.1099999999997</v>
      </c>
    </row>
    <row r="12" spans="1:12" ht="10.9" customHeight="1" x14ac:dyDescent="0.2">
      <c r="A12" s="90" t="s">
        <v>383</v>
      </c>
      <c r="B12" s="91">
        <v>94.07</v>
      </c>
      <c r="C12" s="91">
        <v>100.34</v>
      </c>
      <c r="D12" s="91">
        <v>126.04</v>
      </c>
      <c r="E12" s="91">
        <v>160.96</v>
      </c>
      <c r="F12" s="91">
        <v>160.49</v>
      </c>
      <c r="G12" s="91">
        <v>296.36</v>
      </c>
      <c r="H12" s="91">
        <v>352.02</v>
      </c>
      <c r="I12" s="106">
        <v>390.39</v>
      </c>
      <c r="J12" s="91">
        <v>625.84</v>
      </c>
    </row>
    <row r="13" spans="1:12" ht="10.9" customHeight="1" x14ac:dyDescent="0.2">
      <c r="A13" s="90" t="s">
        <v>384</v>
      </c>
      <c r="B13" s="91">
        <v>15.93</v>
      </c>
      <c r="C13" s="91">
        <v>14.22</v>
      </c>
      <c r="D13" s="91">
        <v>40.93</v>
      </c>
      <c r="E13" s="91">
        <v>94.82</v>
      </c>
      <c r="F13" s="91">
        <v>118.55</v>
      </c>
      <c r="G13" s="91">
        <v>243.47</v>
      </c>
      <c r="H13" s="91">
        <v>267.74</v>
      </c>
      <c r="I13" s="106">
        <v>317.07</v>
      </c>
      <c r="J13" s="91">
        <v>456.6</v>
      </c>
    </row>
    <row r="14" spans="1:12" ht="10.9" customHeight="1" x14ac:dyDescent="0.2">
      <c r="A14" s="90" t="s">
        <v>385</v>
      </c>
      <c r="B14" s="91">
        <v>166.99</v>
      </c>
      <c r="C14" s="91">
        <v>206.58</v>
      </c>
      <c r="D14" s="91">
        <v>144</v>
      </c>
      <c r="E14" s="91">
        <v>194.98</v>
      </c>
      <c r="F14" s="91">
        <v>318.27</v>
      </c>
      <c r="G14" s="91">
        <v>369.35</v>
      </c>
      <c r="H14" s="91">
        <v>565.77</v>
      </c>
      <c r="I14" s="106">
        <v>533.5</v>
      </c>
      <c r="J14" s="91">
        <v>483.86</v>
      </c>
    </row>
    <row r="15" spans="1:12" ht="10.9" customHeight="1" x14ac:dyDescent="0.2">
      <c r="A15" s="90" t="s">
        <v>386</v>
      </c>
      <c r="B15" s="91">
        <v>400.94</v>
      </c>
      <c r="C15" s="91">
        <v>353.88</v>
      </c>
      <c r="D15" s="91">
        <v>446.86</v>
      </c>
      <c r="E15" s="91">
        <v>468.24</v>
      </c>
      <c r="F15" s="91">
        <v>767.16</v>
      </c>
      <c r="G15" s="91">
        <v>788.53</v>
      </c>
      <c r="H15" s="107">
        <v>1682.61</v>
      </c>
      <c r="I15" s="108">
        <v>1884.65</v>
      </c>
      <c r="J15" s="107">
        <v>2217.83</v>
      </c>
    </row>
    <row r="16" spans="1:12" ht="10.9" customHeight="1" x14ac:dyDescent="0.2">
      <c r="A16" s="90" t="s">
        <v>387</v>
      </c>
      <c r="B16" s="91">
        <v>27.16</v>
      </c>
      <c r="C16" s="91">
        <v>38.5</v>
      </c>
      <c r="D16" s="91">
        <v>36.24</v>
      </c>
      <c r="E16" s="91">
        <v>96.18</v>
      </c>
      <c r="F16" s="91">
        <v>188.46</v>
      </c>
      <c r="G16" s="91">
        <v>330.65</v>
      </c>
      <c r="H16" s="91">
        <v>537.54</v>
      </c>
      <c r="I16" s="106">
        <v>523.91</v>
      </c>
      <c r="J16" s="91">
        <v>774.97</v>
      </c>
    </row>
    <row r="17" spans="1:10" ht="10.9" customHeight="1" x14ac:dyDescent="0.2">
      <c r="A17" s="92" t="s">
        <v>388</v>
      </c>
      <c r="B17" s="91">
        <v>1256.0999999999999</v>
      </c>
      <c r="C17" s="91">
        <v>1312.9</v>
      </c>
      <c r="D17" s="91">
        <v>1539.49</v>
      </c>
      <c r="E17" s="91">
        <v>1479.71</v>
      </c>
      <c r="F17" s="91">
        <v>1793.86</v>
      </c>
      <c r="G17" s="91">
        <v>2214.27</v>
      </c>
      <c r="H17" s="91">
        <v>3199.99</v>
      </c>
      <c r="I17" s="107">
        <v>4296.8</v>
      </c>
      <c r="J17" s="91">
        <v>4561.53</v>
      </c>
    </row>
    <row r="18" spans="1:10" ht="10.9" customHeight="1" x14ac:dyDescent="0.2">
      <c r="A18" s="90" t="s">
        <v>389</v>
      </c>
      <c r="B18" s="91">
        <v>18.7</v>
      </c>
      <c r="C18" s="91">
        <v>16.02</v>
      </c>
      <c r="D18" s="91">
        <v>21.75</v>
      </c>
      <c r="E18" s="91">
        <v>26.54</v>
      </c>
      <c r="F18" s="91">
        <v>137.41999999999999</v>
      </c>
      <c r="G18" s="91">
        <v>321.18</v>
      </c>
      <c r="H18" s="91">
        <v>55.69</v>
      </c>
      <c r="I18" s="106">
        <v>63.86</v>
      </c>
      <c r="J18" s="91">
        <v>106.96</v>
      </c>
    </row>
    <row r="19" spans="1:10" ht="10.9" customHeight="1" x14ac:dyDescent="0.2">
      <c r="A19" s="90" t="s">
        <v>390</v>
      </c>
      <c r="B19" s="91">
        <v>184.09</v>
      </c>
      <c r="C19" s="91">
        <v>207.09</v>
      </c>
      <c r="D19" s="91">
        <v>192.15</v>
      </c>
      <c r="E19" s="91">
        <v>246.27</v>
      </c>
      <c r="F19" s="91">
        <v>301.26</v>
      </c>
      <c r="G19" s="91">
        <v>360.51</v>
      </c>
      <c r="H19" s="91">
        <v>569.58000000000004</v>
      </c>
      <c r="I19" s="106">
        <v>797.46</v>
      </c>
      <c r="J19" s="91">
        <v>735.2</v>
      </c>
    </row>
    <row r="20" spans="1:10" ht="10.9" customHeight="1" x14ac:dyDescent="0.2">
      <c r="A20" s="90" t="s">
        <v>391</v>
      </c>
      <c r="B20" s="91">
        <v>1.4</v>
      </c>
      <c r="C20" s="91">
        <v>1.79</v>
      </c>
      <c r="D20" s="91">
        <v>6.52</v>
      </c>
      <c r="E20" s="91">
        <v>7.25</v>
      </c>
      <c r="F20" s="91">
        <v>2.76</v>
      </c>
      <c r="G20" s="91">
        <v>2.77</v>
      </c>
      <c r="H20" s="91">
        <v>6.16</v>
      </c>
      <c r="I20" s="106">
        <v>11.04</v>
      </c>
      <c r="J20" s="91">
        <v>14.48</v>
      </c>
    </row>
    <row r="21" spans="1:10" ht="10.9" customHeight="1" x14ac:dyDescent="0.2">
      <c r="A21" s="90" t="s">
        <v>392</v>
      </c>
      <c r="B21" s="91">
        <v>1.81</v>
      </c>
      <c r="C21" s="91">
        <v>3.39</v>
      </c>
      <c r="D21" s="91">
        <v>2.34</v>
      </c>
      <c r="E21" s="91">
        <v>2.64</v>
      </c>
      <c r="F21" s="91">
        <v>3.85</v>
      </c>
      <c r="G21" s="91">
        <v>9.17</v>
      </c>
      <c r="H21" s="91">
        <v>6.32</v>
      </c>
      <c r="I21" s="105">
        <v>9.2799999999999994</v>
      </c>
      <c r="J21" s="91">
        <v>10.27</v>
      </c>
    </row>
    <row r="22" spans="1:10" ht="10.9" customHeight="1" x14ac:dyDescent="0.2">
      <c r="A22" s="90" t="s">
        <v>451</v>
      </c>
      <c r="B22" s="91">
        <v>37.369999999999997</v>
      </c>
      <c r="C22" s="91">
        <v>45.98</v>
      </c>
      <c r="D22" s="91">
        <v>41.07</v>
      </c>
      <c r="E22" s="91">
        <v>14.8</v>
      </c>
      <c r="F22" s="91">
        <v>15.25</v>
      </c>
      <c r="G22" s="91">
        <v>25.06</v>
      </c>
      <c r="H22" s="91">
        <v>28.18</v>
      </c>
      <c r="I22" s="106">
        <v>57.41</v>
      </c>
      <c r="J22" s="91">
        <v>85.69</v>
      </c>
    </row>
    <row r="23" spans="1:10" ht="10.9" customHeight="1" x14ac:dyDescent="0.2">
      <c r="A23" s="90" t="s">
        <v>452</v>
      </c>
      <c r="B23" s="91">
        <v>42.51</v>
      </c>
      <c r="C23" s="91">
        <v>4.05</v>
      </c>
      <c r="D23" s="91">
        <v>2.35</v>
      </c>
      <c r="E23" s="91">
        <v>3.1</v>
      </c>
      <c r="F23" s="91">
        <v>9.1199999999999992</v>
      </c>
      <c r="G23" s="91">
        <v>9.6</v>
      </c>
      <c r="H23" s="91">
        <v>34.83</v>
      </c>
      <c r="I23" s="106">
        <v>35.659999999999997</v>
      </c>
      <c r="J23" s="91">
        <v>47.11</v>
      </c>
    </row>
    <row r="24" spans="1:10" ht="10.9" customHeight="1" x14ac:dyDescent="0.2">
      <c r="A24" s="90" t="s">
        <v>453</v>
      </c>
      <c r="B24" s="91">
        <v>168.01</v>
      </c>
      <c r="C24" s="91">
        <v>35.65</v>
      </c>
      <c r="D24" s="91">
        <v>53.68</v>
      </c>
      <c r="E24" s="91">
        <v>28.36</v>
      </c>
      <c r="F24" s="94">
        <v>25.1</v>
      </c>
      <c r="G24" s="91">
        <v>31.4</v>
      </c>
      <c r="H24" s="91">
        <v>33.03</v>
      </c>
      <c r="I24" s="106">
        <v>40.6</v>
      </c>
      <c r="J24" s="91">
        <v>37.61</v>
      </c>
    </row>
    <row r="25" spans="1:10" ht="10.9" customHeight="1" x14ac:dyDescent="0.2">
      <c r="A25" s="90" t="s">
        <v>454</v>
      </c>
      <c r="B25" s="91">
        <v>366.49</v>
      </c>
      <c r="C25" s="91">
        <v>395.8</v>
      </c>
      <c r="D25" s="91">
        <v>414.96</v>
      </c>
      <c r="E25" s="91">
        <v>417.81</v>
      </c>
      <c r="F25" s="91">
        <v>638.21</v>
      </c>
      <c r="G25" s="91">
        <v>717.89</v>
      </c>
      <c r="H25" s="91">
        <v>989.37</v>
      </c>
      <c r="I25" s="108">
        <v>1701.66</v>
      </c>
      <c r="J25" s="107">
        <v>2018.44</v>
      </c>
    </row>
    <row r="26" spans="1:10" ht="10.9" customHeight="1" x14ac:dyDescent="0.2">
      <c r="A26" s="90" t="s">
        <v>455</v>
      </c>
      <c r="B26" s="91">
        <v>388.16</v>
      </c>
      <c r="C26" s="91">
        <v>474.62</v>
      </c>
      <c r="D26" s="91">
        <v>721.91</v>
      </c>
      <c r="E26" s="91">
        <v>625.64</v>
      </c>
      <c r="F26" s="109">
        <v>545</v>
      </c>
      <c r="G26" s="91">
        <v>584.76</v>
      </c>
      <c r="H26" s="91">
        <v>607.33000000000004</v>
      </c>
      <c r="I26" s="108">
        <v>1250.3399999999999</v>
      </c>
      <c r="J26" s="107">
        <v>1129.1199999999999</v>
      </c>
    </row>
    <row r="27" spans="1:10" ht="10.9" customHeight="1" x14ac:dyDescent="0.2">
      <c r="A27" s="90" t="s">
        <v>456</v>
      </c>
      <c r="B27" s="91">
        <v>47.56</v>
      </c>
      <c r="C27" s="91">
        <v>128.51</v>
      </c>
      <c r="D27" s="91">
        <v>82.76</v>
      </c>
      <c r="E27" s="91">
        <v>107.3</v>
      </c>
      <c r="F27" s="91">
        <v>115.89</v>
      </c>
      <c r="G27" s="91">
        <v>151.93</v>
      </c>
      <c r="H27" s="91">
        <v>869.49</v>
      </c>
      <c r="I27" s="106">
        <v>329.49</v>
      </c>
      <c r="J27" s="91">
        <v>376.65</v>
      </c>
    </row>
    <row r="28" spans="1:10" ht="10.9" customHeight="1" x14ac:dyDescent="0.2">
      <c r="A28" s="92" t="s">
        <v>457</v>
      </c>
      <c r="B28" s="91">
        <v>0.2</v>
      </c>
      <c r="C28" s="91">
        <v>5.5</v>
      </c>
      <c r="D28" s="91">
        <v>0</v>
      </c>
      <c r="E28" s="91">
        <v>149.72</v>
      </c>
      <c r="F28" s="109">
        <v>2</v>
      </c>
      <c r="G28" s="91">
        <v>690.33</v>
      </c>
      <c r="H28" s="91">
        <v>93.46</v>
      </c>
      <c r="I28" s="91">
        <v>331.98</v>
      </c>
      <c r="J28" s="91">
        <v>898.46</v>
      </c>
    </row>
    <row r="29" spans="1:10" ht="10.9" customHeight="1" x14ac:dyDescent="0.2">
      <c r="A29" s="90" t="s">
        <v>458</v>
      </c>
      <c r="B29" s="91">
        <v>0.2</v>
      </c>
      <c r="C29" s="91">
        <v>5.5</v>
      </c>
      <c r="D29" s="91">
        <v>0</v>
      </c>
      <c r="E29" s="91">
        <v>149.72</v>
      </c>
      <c r="F29" s="109">
        <v>2</v>
      </c>
      <c r="G29" s="91">
        <v>690.33</v>
      </c>
      <c r="H29" s="91">
        <v>93.46</v>
      </c>
      <c r="I29" s="106">
        <v>331.98</v>
      </c>
      <c r="J29" s="91">
        <v>898.46</v>
      </c>
    </row>
    <row r="30" spans="1:10" ht="10.9" customHeight="1" x14ac:dyDescent="0.2">
      <c r="A30" s="92" t="s">
        <v>411</v>
      </c>
      <c r="B30" s="91">
        <v>87.56</v>
      </c>
      <c r="C30" s="91">
        <v>17.21</v>
      </c>
      <c r="D30" s="91">
        <v>43.53</v>
      </c>
      <c r="E30" s="91">
        <v>1.36</v>
      </c>
      <c r="F30" s="91">
        <v>22.31</v>
      </c>
      <c r="G30" s="91">
        <v>90.62</v>
      </c>
      <c r="H30" s="91">
        <v>300.29000000000002</v>
      </c>
      <c r="I30" s="91">
        <v>356.37</v>
      </c>
      <c r="J30" s="91">
        <v>349.56</v>
      </c>
    </row>
    <row r="31" spans="1:10" ht="10.9" customHeight="1" x14ac:dyDescent="0.2">
      <c r="A31" s="90" t="s">
        <v>459</v>
      </c>
      <c r="B31" s="95" t="s">
        <v>403</v>
      </c>
      <c r="C31" s="95" t="s">
        <v>403</v>
      </c>
      <c r="D31" s="95" t="s">
        <v>403</v>
      </c>
      <c r="E31" s="95" t="s">
        <v>403</v>
      </c>
      <c r="F31" s="109">
        <v>0</v>
      </c>
      <c r="G31" s="110" t="s">
        <v>403</v>
      </c>
      <c r="H31" s="110" t="s">
        <v>403</v>
      </c>
      <c r="I31" s="91">
        <v>0</v>
      </c>
      <c r="J31" s="91">
        <v>0</v>
      </c>
    </row>
    <row r="32" spans="1:10" ht="10.9" customHeight="1" x14ac:dyDescent="0.2">
      <c r="A32" s="90" t="s">
        <v>460</v>
      </c>
      <c r="B32" s="95" t="s">
        <v>403</v>
      </c>
      <c r="C32" s="95" t="s">
        <v>403</v>
      </c>
      <c r="D32" s="95" t="s">
        <v>403</v>
      </c>
      <c r="E32" s="95" t="s">
        <v>403</v>
      </c>
      <c r="F32" s="109">
        <v>0</v>
      </c>
      <c r="G32" s="91">
        <v>0.47</v>
      </c>
      <c r="H32" s="91">
        <v>0</v>
      </c>
      <c r="I32" s="105">
        <v>0.69</v>
      </c>
      <c r="J32" s="91">
        <v>17.350000000000001</v>
      </c>
    </row>
    <row r="33" spans="1:11" ht="10.9" customHeight="1" x14ac:dyDescent="0.2">
      <c r="A33" s="92" t="s">
        <v>411</v>
      </c>
      <c r="B33" s="111">
        <v>0</v>
      </c>
      <c r="C33" s="112">
        <v>0.38</v>
      </c>
      <c r="D33" s="112">
        <v>43.53</v>
      </c>
      <c r="E33" s="112">
        <v>1.36</v>
      </c>
      <c r="F33" s="112">
        <v>3.52</v>
      </c>
      <c r="G33" s="91">
        <v>57.78</v>
      </c>
      <c r="H33" s="91">
        <v>245.78</v>
      </c>
      <c r="I33" s="106">
        <v>351.78</v>
      </c>
      <c r="J33" s="91">
        <v>332.21</v>
      </c>
    </row>
    <row r="34" spans="1:11" ht="10.5" customHeight="1" x14ac:dyDescent="0.2">
      <c r="A34" s="90" t="s">
        <v>413</v>
      </c>
      <c r="B34" s="91">
        <v>87.56</v>
      </c>
      <c r="C34" s="91">
        <v>16.829999999999998</v>
      </c>
      <c r="D34" s="95" t="s">
        <v>403</v>
      </c>
      <c r="E34" s="95" t="s">
        <v>403</v>
      </c>
      <c r="F34" s="91">
        <v>18.79</v>
      </c>
      <c r="G34" s="91">
        <v>32.369999999999997</v>
      </c>
      <c r="H34" s="91">
        <v>54.5</v>
      </c>
      <c r="I34" s="105">
        <v>3.9</v>
      </c>
      <c r="J34" s="113" t="s">
        <v>403</v>
      </c>
    </row>
    <row r="35" spans="1:11" ht="9.4" customHeight="1" x14ac:dyDescent="0.2">
      <c r="A35" s="114" t="s">
        <v>414</v>
      </c>
      <c r="B35" s="97">
        <v>2235.61</v>
      </c>
      <c r="C35" s="97">
        <v>2309.56</v>
      </c>
      <c r="D35" s="97">
        <v>2734.07</v>
      </c>
      <c r="E35" s="97">
        <v>2960.66</v>
      </c>
      <c r="F35" s="97">
        <v>3972.99</v>
      </c>
      <c r="G35" s="97">
        <v>5351.62</v>
      </c>
      <c r="H35" s="97">
        <v>7308.9</v>
      </c>
      <c r="I35" s="115">
        <v>9023.77</v>
      </c>
      <c r="J35" s="97">
        <v>10815.32</v>
      </c>
    </row>
    <row r="36" spans="1:11" ht="18" customHeight="1" x14ac:dyDescent="0.2">
      <c r="A36" s="189" t="s">
        <v>461</v>
      </c>
      <c r="B36" s="189"/>
      <c r="C36" s="189"/>
      <c r="D36" s="189"/>
      <c r="E36" s="189"/>
      <c r="F36" s="189"/>
      <c r="G36" s="189"/>
      <c r="H36" s="189"/>
      <c r="I36" s="189"/>
      <c r="J36" s="189"/>
      <c r="K36" s="189"/>
    </row>
  </sheetData>
  <mergeCells count="3">
    <mergeCell ref="A3:A4"/>
    <mergeCell ref="B3:J3"/>
    <mergeCell ref="A36:K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Rec Exp 1975-1987</vt:lpstr>
      <vt:lpstr>Rec Exp 1988-2006</vt:lpstr>
      <vt:lpstr>Rec Exp 2007-2011</vt:lpstr>
      <vt:lpstr>Rec Exp 2010-2014</vt:lpstr>
      <vt:lpstr>Rec Exp 2012-2021</vt:lpstr>
      <vt:lpstr>Cap Exp 1974-2</vt:lpstr>
      <vt:lpstr>Cap Exp 1975-1987</vt:lpstr>
      <vt:lpstr>Cap Exp 1988-2002</vt:lpstr>
      <vt:lpstr>Cap Exp 2003-2011</vt:lpstr>
      <vt:lpstr>Cap Exp 2010-2014</vt:lpstr>
      <vt:lpstr>Cap Exp 2012-2021</vt:lpstr>
      <vt:lpstr>'Cap Exp 2012-2021'!Print_Area</vt:lpstr>
      <vt:lpstr>'Rec Exp 2012-2021'!Print_Area</vt:lpstr>
      <vt:lpstr>'Cap Exp 2010-2014'!Print_Titles</vt:lpstr>
      <vt:lpstr>'Cap Exp 2012-2021'!Print_Titles</vt:lpstr>
      <vt:lpstr>'Rec Exp 2010-2014'!Print_Titles</vt:lpstr>
      <vt:lpstr>'Rec Exp 2012-2021'!Print_Titles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b00565</cp:lastModifiedBy>
  <dcterms:created xsi:type="dcterms:W3CDTF">2022-06-09T04:12:40Z</dcterms:created>
  <dcterms:modified xsi:type="dcterms:W3CDTF">2022-06-21T10:56:47Z</dcterms:modified>
</cp:coreProperties>
</file>