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Financial\"/>
    </mc:Choice>
  </mc:AlternateContent>
  <xr:revisionPtr revIDLastSave="0" documentId="13_ncr:1_{DAF37FEF-A3FA-43ED-B2E4-C86B71E0E61B}" xr6:coauthVersionLast="36" xr6:coauthVersionMax="47" xr10:uidLastSave="{00000000-0000-0000-0000-000000000000}"/>
  <bookViews>
    <workbookView xWindow="0" yWindow="0" windowWidth="24000" windowHeight="9525" activeTab="2" xr2:uid="{00000000-000D-0000-FFFF-FFFF00000000}"/>
  </bookViews>
  <sheets>
    <sheet name="Sources and Uses_DB" sheetId="1" r:id="rId1"/>
    <sheet name="Sources and Uses_FC" sheetId="2" r:id="rId2"/>
    <sheet name="Sources and Uses-MFIs" sheetId="3" r:id="rId3"/>
  </sheets>
  <definedNames>
    <definedName name="_xlnm.Print_Area" localSheetId="0">'Sources and Uses_DB'!$A$1:$T$19</definedName>
    <definedName name="_xlnm.Print_Area" localSheetId="1">'Sources and Uses_FC'!$A$1:$X$27</definedName>
    <definedName name="_xlnm.Print_Area" localSheetId="2">'Sources and Uses-MFIs'!$A$1:$AB$20</definedName>
    <definedName name="_xlnm.Print_Titles" localSheetId="2">'Sources and Uses-MFIs'!$A:$A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R13" i="1"/>
  <c r="O13" i="1"/>
  <c r="K13" i="1"/>
  <c r="I13" i="1"/>
  <c r="J13" i="1" s="1"/>
  <c r="D13" i="1"/>
  <c r="E13" i="1" s="1"/>
  <c r="L13" i="1" l="1"/>
</calcChain>
</file>

<file path=xl/sharedStrings.xml><?xml version="1.0" encoding="utf-8"?>
<sst xmlns="http://schemas.openxmlformats.org/spreadsheetml/2006/main" count="168" uniqueCount="95">
  <si>
    <t>In Million Rupees</t>
  </si>
  <si>
    <t>Mid-Month</t>
  </si>
  <si>
    <t>Capital Fund</t>
  </si>
  <si>
    <t>Deposits</t>
  </si>
  <si>
    <t>Borrowing</t>
  </si>
  <si>
    <t>Other Sources</t>
  </si>
  <si>
    <t>Source/ Uses</t>
  </si>
  <si>
    <t>Loans and Advances</t>
  </si>
  <si>
    <t>Investment</t>
  </si>
  <si>
    <t>Liquid Fund</t>
  </si>
  <si>
    <t>Paid-Up</t>
  </si>
  <si>
    <t>General</t>
  </si>
  <si>
    <t>Other</t>
  </si>
  <si>
    <t>Total</t>
  </si>
  <si>
    <t>NRB</t>
  </si>
  <si>
    <t>Commercial</t>
  </si>
  <si>
    <t xml:space="preserve">Govt. </t>
  </si>
  <si>
    <t>Pvt. Sector</t>
  </si>
  <si>
    <t>Share &amp;</t>
  </si>
  <si>
    <t xml:space="preserve">Others </t>
  </si>
  <si>
    <t>Capital</t>
  </si>
  <si>
    <t>Reserve</t>
  </si>
  <si>
    <t>Bank</t>
  </si>
  <si>
    <t>Enterprises</t>
  </si>
  <si>
    <t>Securities</t>
  </si>
  <si>
    <t>other Inv.</t>
  </si>
  <si>
    <t>Uses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</si>
  <si>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</si>
  <si>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</si>
  <si>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</si>
  <si>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</si>
  <si>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</si>
  <si>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</si>
  <si>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</si>
  <si>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</si>
  <si>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</si>
  <si>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Sources and Uses of Finance Companies  (Contd...)</t>
  </si>
  <si>
    <t>Other Sources*</t>
  </si>
  <si>
    <t>Other Uses</t>
  </si>
  <si>
    <t>Hire</t>
  </si>
  <si>
    <t>Housing</t>
  </si>
  <si>
    <t>Term Loan</t>
  </si>
  <si>
    <t>Leasing</t>
  </si>
  <si>
    <t>Others</t>
  </si>
  <si>
    <t>Purchase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</si>
  <si>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</si>
  <si>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</si>
  <si>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</si>
  <si>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</si>
  <si>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</si>
  <si>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</si>
  <si>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</si>
  <si>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</si>
  <si>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*  Includes loan loss provision.</t>
  </si>
  <si>
    <t xml:space="preserve">                                                      </t>
  </si>
  <si>
    <t>Sources and Uses of Microfinance financial Institutions (Contd…)</t>
  </si>
  <si>
    <t>Sources</t>
  </si>
  <si>
    <t>Borrowings</t>
  </si>
  <si>
    <t>Other Liabilities &amp; provision</t>
  </si>
  <si>
    <t>Reconcillation A/c</t>
  </si>
  <si>
    <t>Profit &amp; Loss A/c</t>
  </si>
  <si>
    <t>Sources/Uses</t>
  </si>
  <si>
    <t>Loans &amp; Advances</t>
  </si>
  <si>
    <t>Fixed Assets</t>
  </si>
  <si>
    <t>Other Assets</t>
  </si>
  <si>
    <t>Expenses not Written off</t>
  </si>
  <si>
    <t>Non Banking Assets</t>
  </si>
  <si>
    <t>Reconcillation Account</t>
  </si>
  <si>
    <t xml:space="preserve"> Paid-up Capital</t>
  </si>
  <si>
    <t>General Reserves</t>
  </si>
  <si>
    <t>Retained Earning</t>
  </si>
  <si>
    <t>Others Reserves Fund</t>
  </si>
  <si>
    <t xml:space="preserve"> NRB</t>
  </si>
  <si>
    <t>Cash Balance</t>
  </si>
  <si>
    <t xml:space="preserve"> Bank Balance</t>
  </si>
  <si>
    <t>Money at Call</t>
  </si>
  <si>
    <t>Investment in Securities</t>
  </si>
  <si>
    <t>Share &amp; Other Investment</t>
  </si>
  <si>
    <t xml:space="preserve"> Institutional</t>
  </si>
  <si>
    <t xml:space="preserve"> Individual</t>
  </si>
  <si>
    <t>2012 Jul</t>
  </si>
  <si>
    <t>2013 Jul</t>
  </si>
  <si>
    <t>2014 Jul*</t>
  </si>
  <si>
    <t>2015 Jul</t>
  </si>
  <si>
    <t>2016 Jul</t>
  </si>
  <si>
    <t>2017 Jul</t>
  </si>
  <si>
    <t>2018 July</t>
  </si>
  <si>
    <t>2019 July</t>
  </si>
  <si>
    <t>2020 July</t>
  </si>
  <si>
    <t>*  Data of 2014 July is carried from 2014 April as the data is not available</t>
  </si>
  <si>
    <t>Sources and Uses of Microfinance financial Institutions</t>
  </si>
  <si>
    <t>Sources and Uses of Development Banks</t>
  </si>
  <si>
    <t>Sources and Uses of Finance Companies</t>
  </si>
  <si>
    <t xml:space="preserve"> 2021 Jul</t>
  </si>
  <si>
    <r>
      <t xml:space="preserve"> 2022 Jul</t>
    </r>
    <r>
      <rPr>
        <b/>
        <vertAlign val="superscript"/>
        <sz val="9"/>
        <color rgb="FF000000"/>
        <rFont val="Times New Roman"/>
        <family val="1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</si>
</sst>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(* #,##0.0_);_(* \(#,##0.0\);_(* &quot;-&quot;??_);_(@_)"/>
  </numFmts>
  <fonts count="2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Geneva"/>
    </font>
    <font>
      <sz val="7"/>
      <color indexed="10"/>
      <name val="Times New Roman"/>
      <family val="1"/>
    </font>
    <font>
      <b/>
      <sz val="7"/>
      <color indexed="10"/>
      <name val="Times New Roman"/>
      <family val="1"/>
    </font>
    <font>
      <b/>
      <sz val="10"/>
      <name val="Arial"/>
      <family val="2"/>
    </font>
    <font>
      <sz val="7"/>
      <name val="Arial"/>
      <family val="2"/>
    </font>
    <font>
      <b/>
      <sz val="12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0"/>
      <name val="Arial"/>
      <family val="2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rgb="FF000000"/>
      <name val="Times New Roman"/>
      <family val="1"/>
    </font>
    <font>
      <b/>
      <vertAlign val="superscript"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6" fillId="0" borderId="0" applyFont="0" applyFill="0" applyBorder="0" applyAlignment="0" applyProtection="0"/>
    <xf numFmtId="0" fontId="4" fillId="0" borderId="0">
      <alignment vertical="center"/>
    </xf>
    <xf numFmtId="0" fontId="14" fillId="0" borderId="0"/>
  </cellStyleXfs>
  <cellXfs count="175">
    <xf numFmtId="0" fontId="0" fillId="0" borderId="0" xfId="0">
      <alignment vertical="center"/>
    </xf>
    <xf numFmtId="164" fontId="1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0" xfId="0" applyNumberFormat="1" applyFont="1">
      <alignment vertical="center"/>
    </xf>
    <xf numFmtId="164" fontId="1" fillId="0" borderId="4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1" fillId="0" borderId="4" xfId="0" applyNumberFormat="1" applyFont="1" applyBorder="1">
      <alignment vertical="center"/>
    </xf>
    <xf numFmtId="164" fontId="1" fillId="0" borderId="0" xfId="0" applyNumberFormat="1" applyFont="1" applyBorder="1">
      <alignment vertical="center"/>
    </xf>
    <xf numFmtId="164" fontId="2" fillId="0" borderId="0" xfId="0" applyNumberFormat="1" applyFont="1" applyBorder="1">
      <alignment vertical="center"/>
    </xf>
    <xf numFmtId="164" fontId="2" fillId="0" borderId="0" xfId="0" applyNumberFormat="1" applyFont="1" applyFill="1" applyBorder="1">
      <alignment vertical="center"/>
    </xf>
    <xf numFmtId="164" fontId="2" fillId="0" borderId="5" xfId="0" applyNumberFormat="1" applyFon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0" xfId="0" applyNumberFormat="1" applyFont="1">
      <alignment vertical="center"/>
    </xf>
    <xf numFmtId="164" fontId="3" fillId="0" borderId="6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 wrapText="1"/>
    </xf>
    <xf numFmtId="1" fontId="3" fillId="0" borderId="9" xfId="0" applyNumberFormat="1" applyFont="1" applyFill="1" applyBorder="1" applyAlignment="1">
      <alignment horizontal="center" wrapText="1"/>
    </xf>
    <xf numFmtId="164" fontId="5" fillId="0" borderId="10" xfId="0" applyNumberFormat="1" applyFont="1" applyBorder="1">
      <alignment vertical="center"/>
    </xf>
    <xf numFmtId="165" fontId="5" fillId="0" borderId="10" xfId="1" applyNumberFormat="1" applyFont="1" applyBorder="1" applyAlignment="1">
      <alignment horizontal="right"/>
    </xf>
    <xf numFmtId="165" fontId="5" fillId="0" borderId="10" xfId="1" applyNumberFormat="1" applyFont="1" applyFill="1" applyBorder="1" applyAlignment="1">
      <alignment horizontal="right"/>
    </xf>
    <xf numFmtId="166" fontId="5" fillId="0" borderId="0" xfId="1" applyNumberFormat="1" applyFont="1" applyBorder="1"/>
    <xf numFmtId="164" fontId="5" fillId="0" borderId="0" xfId="0" applyNumberFormat="1" applyFont="1">
      <alignment vertical="center"/>
    </xf>
    <xf numFmtId="40" fontId="5" fillId="0" borderId="10" xfId="1" applyFont="1" applyBorder="1"/>
    <xf numFmtId="40" fontId="5" fillId="0" borderId="0" xfId="1" applyFont="1" applyBorder="1"/>
    <xf numFmtId="166" fontId="5" fillId="0" borderId="0" xfId="1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>
      <alignment vertical="center"/>
    </xf>
    <xf numFmtId="166" fontId="5" fillId="0" borderId="10" xfId="1" applyNumberFormat="1" applyFont="1" applyBorder="1" applyAlignment="1">
      <alignment horizontal="center" wrapText="1"/>
    </xf>
    <xf numFmtId="166" fontId="5" fillId="0" borderId="4" xfId="1" applyNumberFormat="1" applyFont="1" applyBorder="1" applyAlignment="1">
      <alignment horizontal="center" wrapText="1"/>
    </xf>
    <xf numFmtId="166" fontId="5" fillId="0" borderId="10" xfId="1" applyNumberFormat="1" applyFont="1" applyFill="1" applyBorder="1" applyAlignment="1">
      <alignment horizontal="center" wrapText="1"/>
    </xf>
    <xf numFmtId="166" fontId="3" fillId="0" borderId="0" xfId="1" applyNumberFormat="1" applyFont="1" applyBorder="1"/>
    <xf numFmtId="164" fontId="3" fillId="0" borderId="0" xfId="0" applyNumberFormat="1" applyFont="1" applyBorder="1">
      <alignment vertical="center"/>
    </xf>
    <xf numFmtId="164" fontId="7" fillId="0" borderId="0" xfId="0" applyNumberFormat="1" applyFont="1" applyBorder="1">
      <alignment vertical="center"/>
    </xf>
    <xf numFmtId="164" fontId="8" fillId="0" borderId="0" xfId="0" applyNumberFormat="1" applyFont="1" applyBorder="1">
      <alignment vertical="center"/>
    </xf>
    <xf numFmtId="164" fontId="5" fillId="0" borderId="11" xfId="0" applyNumberFormat="1" applyFont="1" applyBorder="1">
      <alignment vertical="center"/>
    </xf>
    <xf numFmtId="165" fontId="5" fillId="0" borderId="11" xfId="1" applyNumberFormat="1" applyFont="1" applyBorder="1" applyAlignment="1">
      <alignment horizontal="right"/>
    </xf>
    <xf numFmtId="165" fontId="3" fillId="0" borderId="11" xfId="1" applyNumberFormat="1" applyFont="1" applyBorder="1" applyAlignment="1">
      <alignment horizontal="right"/>
    </xf>
    <xf numFmtId="165" fontId="5" fillId="0" borderId="11" xfId="1" applyNumberFormat="1" applyFont="1" applyFill="1" applyBorder="1" applyAlignment="1">
      <alignment horizontal="right"/>
    </xf>
    <xf numFmtId="166" fontId="5" fillId="0" borderId="14" xfId="1" applyNumberFormat="1" applyFont="1" applyBorder="1"/>
    <xf numFmtId="164" fontId="5" fillId="0" borderId="14" xfId="0" applyNumberFormat="1" applyFont="1" applyBorder="1">
      <alignment vertical="center"/>
    </xf>
    <xf numFmtId="164" fontId="8" fillId="0" borderId="14" xfId="0" applyNumberFormat="1" applyFont="1" applyBorder="1">
      <alignment vertical="center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164" fontId="3" fillId="0" borderId="0" xfId="0" applyNumberFormat="1" applyFont="1" applyFill="1">
      <alignment vertical="center"/>
    </xf>
    <xf numFmtId="164" fontId="2" fillId="0" borderId="3" xfId="0" applyNumberFormat="1" applyFont="1" applyFill="1" applyBorder="1" applyAlignment="1">
      <alignment horizontal="left"/>
    </xf>
    <xf numFmtId="0" fontId="2" fillId="0" borderId="0" xfId="0" applyFont="1" applyBorder="1">
      <alignment vertical="center"/>
    </xf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164" fontId="1" fillId="0" borderId="0" xfId="0" applyNumberFormat="1" applyFont="1">
      <alignment vertical="center"/>
    </xf>
    <xf numFmtId="164" fontId="2" fillId="0" borderId="12" xfId="0" applyNumberFormat="1" applyFont="1" applyFill="1" applyBorder="1">
      <alignment vertical="center"/>
    </xf>
    <xf numFmtId="164" fontId="2" fillId="0" borderId="12" xfId="0" applyNumberFormat="1" applyFont="1" applyBorder="1">
      <alignment vertical="center"/>
    </xf>
    <xf numFmtId="0" fontId="4" fillId="0" borderId="0" xfId="0" applyFont="1" applyBorder="1">
      <alignment vertical="center"/>
    </xf>
    <xf numFmtId="166" fontId="5" fillId="0" borderId="10" xfId="1" applyNumberFormat="1" applyFont="1" applyBorder="1" applyAlignment="1">
      <alignment horizontal="center"/>
    </xf>
    <xf numFmtId="166" fontId="5" fillId="0" borderId="5" xfId="1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right" vertical="center"/>
    </xf>
    <xf numFmtId="166" fontId="5" fillId="0" borderId="5" xfId="1" applyNumberFormat="1" applyFont="1" applyFill="1" applyBorder="1" applyAlignment="1">
      <alignment horizontal="center"/>
    </xf>
    <xf numFmtId="0" fontId="9" fillId="0" borderId="0" xfId="0" applyFont="1" applyBorder="1">
      <alignment vertical="center"/>
    </xf>
    <xf numFmtId="166" fontId="5" fillId="0" borderId="4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4" xfId="1" applyNumberFormat="1" applyFont="1" applyBorder="1" applyAlignment="1">
      <alignment horizontal="right"/>
    </xf>
    <xf numFmtId="165" fontId="5" fillId="0" borderId="5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165" fontId="5" fillId="0" borderId="10" xfId="1" applyNumberFormat="1" applyFont="1" applyBorder="1"/>
    <xf numFmtId="165" fontId="5" fillId="0" borderId="0" xfId="1" applyNumberFormat="1" applyFont="1" applyBorder="1"/>
    <xf numFmtId="165" fontId="5" fillId="0" borderId="10" xfId="1" applyNumberFormat="1" applyFont="1" applyFill="1" applyBorder="1"/>
    <xf numFmtId="165" fontId="5" fillId="0" borderId="0" xfId="0" applyNumberFormat="1" applyFont="1" applyBorder="1" applyAlignment="1">
      <alignment horizontal="right" vertical="center"/>
    </xf>
    <xf numFmtId="165" fontId="5" fillId="0" borderId="10" xfId="0" applyNumberFormat="1" applyFont="1" applyBorder="1">
      <alignment vertical="center"/>
    </xf>
    <xf numFmtId="166" fontId="5" fillId="0" borderId="10" xfId="1" applyNumberFormat="1" applyFont="1" applyBorder="1"/>
    <xf numFmtId="165" fontId="5" fillId="0" borderId="11" xfId="0" applyNumberFormat="1" applyFont="1" applyBorder="1" applyAlignment="1">
      <alignment horizontal="right" vertical="center"/>
    </xf>
    <xf numFmtId="166" fontId="5" fillId="0" borderId="11" xfId="1" applyNumberFormat="1" applyFont="1" applyBorder="1"/>
    <xf numFmtId="165" fontId="3" fillId="0" borderId="0" xfId="0" applyNumberFormat="1" applyFont="1" applyBorder="1">
      <alignment vertical="center"/>
    </xf>
    <xf numFmtId="165" fontId="3" fillId="0" borderId="0" xfId="1" applyNumberFormat="1" applyFont="1" applyBorder="1"/>
    <xf numFmtId="165" fontId="3" fillId="0" borderId="0" xfId="0" applyNumberFormat="1" applyFont="1" applyFill="1" applyBorder="1" applyAlignment="1">
      <alignment horizontal="left"/>
    </xf>
    <xf numFmtId="165" fontId="10" fillId="0" borderId="0" xfId="1" applyNumberFormat="1" applyFont="1" applyBorder="1"/>
    <xf numFmtId="165" fontId="10" fillId="0" borderId="0" xfId="1" applyNumberFormat="1" applyFont="1" applyFill="1" applyBorder="1"/>
    <xf numFmtId="0" fontId="0" fillId="0" borderId="0" xfId="0" applyBorder="1">
      <alignment vertical="center"/>
    </xf>
    <xf numFmtId="164" fontId="11" fillId="0" borderId="1" xfId="2" applyNumberFormat="1" applyFont="1" applyBorder="1" applyAlignment="1">
      <alignment horizontal="left"/>
    </xf>
    <xf numFmtId="164" fontId="12" fillId="0" borderId="2" xfId="2" applyNumberFormat="1" applyFont="1" applyBorder="1" applyAlignment="1">
      <alignment horizontal="left"/>
    </xf>
    <xf numFmtId="164" fontId="13" fillId="0" borderId="2" xfId="2" applyNumberFormat="1" applyFont="1" applyBorder="1" applyAlignment="1">
      <alignment horizontal="left"/>
    </xf>
    <xf numFmtId="164" fontId="13" fillId="0" borderId="3" xfId="2" applyNumberFormat="1" applyFont="1" applyBorder="1" applyAlignment="1">
      <alignment horizontal="left"/>
    </xf>
    <xf numFmtId="164" fontId="11" fillId="0" borderId="2" xfId="2" applyNumberFormat="1" applyFont="1" applyBorder="1" applyAlignment="1">
      <alignment horizontal="left"/>
    </xf>
    <xf numFmtId="0" fontId="13" fillId="0" borderId="2" xfId="2" applyFont="1" applyBorder="1">
      <alignment vertical="center"/>
    </xf>
    <xf numFmtId="0" fontId="13" fillId="0" borderId="3" xfId="2" applyFont="1" applyBorder="1">
      <alignment vertical="center"/>
    </xf>
    <xf numFmtId="164" fontId="13" fillId="0" borderId="4" xfId="2" applyNumberFormat="1" applyFont="1" applyBorder="1" applyAlignment="1">
      <alignment horizontal="left"/>
    </xf>
    <xf numFmtId="164" fontId="13" fillId="0" borderId="0" xfId="2" applyNumberFormat="1" applyFont="1" applyAlignment="1">
      <alignment horizontal="left"/>
    </xf>
    <xf numFmtId="164" fontId="13" fillId="0" borderId="5" xfId="2" applyNumberFormat="1" applyFont="1" applyBorder="1" applyAlignment="1">
      <alignment horizontal="left"/>
    </xf>
    <xf numFmtId="164" fontId="13" fillId="0" borderId="0" xfId="2" applyNumberFormat="1" applyFont="1" applyBorder="1" applyAlignment="1">
      <alignment horizontal="left"/>
    </xf>
    <xf numFmtId="0" fontId="13" fillId="0" borderId="0" xfId="2" applyFont="1">
      <alignment vertical="center"/>
    </xf>
    <xf numFmtId="0" fontId="13" fillId="0" borderId="0" xfId="2" applyFont="1" applyBorder="1">
      <alignment vertical="center"/>
    </xf>
    <xf numFmtId="0" fontId="13" fillId="0" borderId="5" xfId="2" applyFont="1" applyBorder="1">
      <alignment vertical="center"/>
    </xf>
    <xf numFmtId="164" fontId="12" fillId="0" borderId="15" xfId="2" applyNumberFormat="1" applyFont="1" applyBorder="1">
      <alignment vertical="center"/>
    </xf>
    <xf numFmtId="164" fontId="12" fillId="0" borderId="14" xfId="2" applyNumberFormat="1" applyFont="1" applyBorder="1">
      <alignment vertical="center"/>
    </xf>
    <xf numFmtId="164" fontId="13" fillId="0" borderId="14" xfId="2" applyNumberFormat="1" applyFont="1" applyBorder="1">
      <alignment vertical="center"/>
    </xf>
    <xf numFmtId="164" fontId="13" fillId="0" borderId="12" xfId="2" applyNumberFormat="1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2" xfId="2" applyFont="1" applyBorder="1">
      <alignment vertical="center"/>
    </xf>
    <xf numFmtId="0" fontId="15" fillId="0" borderId="7" xfId="3" applyFont="1" applyBorder="1" applyAlignment="1">
      <alignment horizontal="center" vertical="center" wrapText="1" shrinkToFit="1"/>
    </xf>
    <xf numFmtId="0" fontId="15" fillId="0" borderId="0" xfId="2" applyFont="1" applyAlignment="1"/>
    <xf numFmtId="164" fontId="15" fillId="0" borderId="1" xfId="2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 wrapText="1"/>
    </xf>
    <xf numFmtId="0" fontId="15" fillId="0" borderId="13" xfId="3" applyFont="1" applyBorder="1" applyAlignment="1">
      <alignment horizontal="center" wrapText="1"/>
    </xf>
    <xf numFmtId="0" fontId="15" fillId="0" borderId="9" xfId="3" applyFont="1" applyBorder="1" applyAlignment="1">
      <alignment horizontal="center" wrapText="1"/>
    </xf>
    <xf numFmtId="0" fontId="15" fillId="0" borderId="13" xfId="3" applyFont="1" applyBorder="1" applyAlignment="1">
      <alignment horizontal="center"/>
    </xf>
    <xf numFmtId="1" fontId="15" fillId="0" borderId="13" xfId="3" applyNumberFormat="1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7" fillId="0" borderId="7" xfId="3" applyFont="1" applyBorder="1" applyAlignment="1">
      <alignment horizontal="left" vertical="center" wrapText="1" shrinkToFit="1"/>
    </xf>
    <xf numFmtId="164" fontId="17" fillId="0" borderId="13" xfId="2" applyNumberFormat="1" applyFont="1" applyBorder="1" applyAlignment="1"/>
    <xf numFmtId="164" fontId="17" fillId="0" borderId="9" xfId="2" applyNumberFormat="1" applyFont="1" applyBorder="1" applyAlignment="1"/>
    <xf numFmtId="0" fontId="17" fillId="0" borderId="0" xfId="2" applyFont="1" applyAlignment="1"/>
    <xf numFmtId="164" fontId="15" fillId="0" borderId="13" xfId="2" applyNumberFormat="1" applyFont="1" applyBorder="1" applyAlignment="1"/>
    <xf numFmtId="0" fontId="15" fillId="0" borderId="0" xfId="2" applyFont="1" applyBorder="1" applyAlignment="1"/>
    <xf numFmtId="0" fontId="18" fillId="0" borderId="0" xfId="2" applyFont="1" applyBorder="1">
      <alignment vertical="center"/>
    </xf>
    <xf numFmtId="2" fontId="18" fillId="0" borderId="0" xfId="2" applyNumberFormat="1" applyFont="1" applyBorder="1" applyAlignment="1"/>
    <xf numFmtId="2" fontId="18" fillId="0" borderId="0" xfId="2" applyNumberFormat="1" applyFont="1" applyBorder="1">
      <alignment vertical="center"/>
    </xf>
    <xf numFmtId="164" fontId="18" fillId="0" borderId="0" xfId="2" applyNumberFormat="1" applyFont="1" applyBorder="1">
      <alignment vertical="center"/>
    </xf>
    <xf numFmtId="0" fontId="17" fillId="0" borderId="4" xfId="3" applyFont="1" applyBorder="1" applyAlignment="1">
      <alignment horizontal="left" vertical="center" wrapText="1" shrinkToFit="1"/>
    </xf>
    <xf numFmtId="164" fontId="17" fillId="0" borderId="10" xfId="2" applyNumberFormat="1" applyFont="1" applyBorder="1" applyAlignment="1"/>
    <xf numFmtId="164" fontId="17" fillId="0" borderId="5" xfId="2" applyNumberFormat="1" applyFont="1" applyBorder="1" applyAlignment="1"/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 wrapText="1"/>
    </xf>
    <xf numFmtId="164" fontId="3" fillId="0" borderId="5" xfId="0" applyNumberFormat="1" applyFont="1" applyFill="1" applyBorder="1" applyAlignment="1">
      <alignment horizontal="center" wrapText="1"/>
    </xf>
    <xf numFmtId="164" fontId="3" fillId="0" borderId="12" xfId="0" applyNumberFormat="1" applyFont="1" applyFill="1" applyBorder="1" applyAlignment="1">
      <alignment horizontal="center" wrapText="1"/>
    </xf>
    <xf numFmtId="164" fontId="3" fillId="0" borderId="6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0" fontId="15" fillId="0" borderId="6" xfId="3" applyFont="1" applyBorder="1" applyAlignment="1">
      <alignment horizontal="center" wrapText="1"/>
    </xf>
    <xf numFmtId="0" fontId="15" fillId="0" borderId="11" xfId="3" applyFont="1" applyBorder="1" applyAlignment="1">
      <alignment horizontal="center" wrapText="1"/>
    </xf>
    <xf numFmtId="0" fontId="15" fillId="0" borderId="0" xfId="3" applyFont="1" applyBorder="1" applyAlignment="1">
      <alignment horizontal="left" vertical="justify"/>
    </xf>
    <xf numFmtId="0" fontId="15" fillId="0" borderId="0" xfId="2" applyFont="1" applyBorder="1" applyAlignment="1">
      <alignment horizontal="left"/>
    </xf>
    <xf numFmtId="0" fontId="15" fillId="0" borderId="7" xfId="3" applyFont="1" applyBorder="1" applyAlignment="1">
      <alignment horizontal="center" wrapText="1"/>
    </xf>
    <xf numFmtId="0" fontId="15" fillId="0" borderId="8" xfId="3" applyFont="1" applyBorder="1" applyAlignment="1">
      <alignment horizontal="center" wrapText="1"/>
    </xf>
    <xf numFmtId="0" fontId="15" fillId="0" borderId="9" xfId="3" applyFont="1" applyBorder="1" applyAlignment="1">
      <alignment horizontal="center" wrapText="1"/>
    </xf>
    <xf numFmtId="0" fontId="16" fillId="0" borderId="13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5" fillId="0" borderId="13" xfId="3" applyFont="1" applyBorder="1" applyAlignment="1">
      <alignment horizontal="center" wrapText="1"/>
    </xf>
    <xf numFmtId="2" fontId="15" fillId="0" borderId="13" xfId="3" applyNumberFormat="1" applyFont="1" applyBorder="1" applyAlignment="1">
      <alignment horizontal="center" wrapText="1"/>
    </xf>
    <xf numFmtId="164" fontId="17" fillId="0" borderId="0" xfId="2" applyNumberFormat="1" applyFont="1" applyBorder="1" applyAlignment="1"/>
    <xf numFmtId="0" fontId="17" fillId="0" borderId="0" xfId="2" applyFont="1" applyBorder="1" applyAlignment="1"/>
    <xf numFmtId="0" fontId="19" fillId="0" borderId="4" xfId="3" quotePrefix="1" applyFont="1" applyFill="1" applyBorder="1" applyAlignment="1">
      <alignment horizontal="left" wrapText="1" shrinkToFit="1"/>
    </xf>
  </cellXfs>
  <cellStyles count="4">
    <cellStyle name="Comma" xfId="1" builtinId="3"/>
    <cellStyle name="Normal" xfId="0" builtinId="0"/>
    <cellStyle name="Normal 11" xfId="2" xr:uid="{00000000-0005-0000-0000-000002000000}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"/>
  <sheetViews>
    <sheetView workbookViewId="0"/>
  </sheetViews>
  <sheetFormatPr defaultRowHeight="9"/>
  <cols>
    <col min="1" max="1" width="10.1640625" style="18" customWidth="1"/>
    <col min="2" max="2" width="9.1640625" style="18" customWidth="1"/>
    <col min="3" max="3" width="8.1640625" style="18" customWidth="1"/>
    <col min="4" max="4" width="9" style="18" customWidth="1"/>
    <col min="5" max="5" width="8.5" style="18" customWidth="1"/>
    <col min="6" max="6" width="8.83203125" style="18" customWidth="1"/>
    <col min="7" max="8" width="9.5" style="18" bestFit="1" customWidth="1"/>
    <col min="9" max="9" width="8" style="18" customWidth="1"/>
    <col min="10" max="10" width="9.83203125" style="18" customWidth="1"/>
    <col min="11" max="11" width="10.83203125" style="18" customWidth="1"/>
    <col min="12" max="12" width="9.83203125" style="60" customWidth="1"/>
    <col min="13" max="13" width="9.5" style="18" customWidth="1"/>
    <col min="14" max="14" width="9.83203125" style="18" customWidth="1"/>
    <col min="15" max="15" width="8.6640625" style="18" customWidth="1"/>
    <col min="16" max="16" width="8.83203125" style="18" customWidth="1"/>
    <col min="17" max="17" width="9.83203125" style="18" customWidth="1"/>
    <col min="18" max="18" width="9.5" style="18" bestFit="1" customWidth="1"/>
    <col min="19" max="19" width="9.6640625" style="18" customWidth="1"/>
    <col min="20" max="20" width="10.6640625" style="18" bestFit="1" customWidth="1"/>
    <col min="21" max="21" width="10.83203125" style="18" hidden="1" customWidth="1"/>
    <col min="22" max="22" width="0" style="18" hidden="1" customWidth="1"/>
    <col min="23" max="16384" width="9.33203125" style="18"/>
  </cols>
  <sheetData>
    <row r="1" spans="1:24" s="6" customFormat="1" ht="14.1" customHeight="1">
      <c r="A1" s="1" t="s">
        <v>91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5"/>
    </row>
    <row r="2" spans="1:24" s="6" customFormat="1" ht="14.1" customHeight="1">
      <c r="A2" s="7"/>
      <c r="B2" s="8"/>
      <c r="C2" s="8"/>
      <c r="D2" s="8"/>
      <c r="E2" s="8"/>
      <c r="F2" s="9"/>
      <c r="G2" s="9"/>
      <c r="H2" s="9"/>
      <c r="I2" s="9"/>
      <c r="J2" s="9"/>
      <c r="K2" s="9"/>
      <c r="L2" s="10"/>
      <c r="M2" s="9"/>
      <c r="N2" s="9"/>
      <c r="O2" s="9"/>
      <c r="P2" s="9"/>
      <c r="Q2" s="9"/>
      <c r="R2" s="9"/>
      <c r="S2" s="9"/>
      <c r="T2" s="11"/>
    </row>
    <row r="3" spans="1:24" s="6" customFormat="1" ht="14.1" customHeight="1">
      <c r="A3" s="7"/>
      <c r="B3" s="8"/>
      <c r="C3" s="8"/>
      <c r="D3" s="8"/>
      <c r="E3" s="8"/>
      <c r="F3" s="9"/>
      <c r="G3" s="9"/>
      <c r="H3" s="9"/>
      <c r="I3" s="9"/>
      <c r="J3" s="9"/>
      <c r="K3" s="9"/>
      <c r="L3" s="10"/>
      <c r="M3" s="9"/>
      <c r="N3" s="9"/>
      <c r="O3" s="9"/>
      <c r="P3" s="9"/>
      <c r="Q3" s="9"/>
      <c r="R3" s="9"/>
      <c r="S3" s="9"/>
      <c r="T3" s="11"/>
    </row>
    <row r="4" spans="1:24" s="6" customFormat="1" ht="14.1" customHeight="1">
      <c r="A4" s="12" t="s">
        <v>0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5"/>
      <c r="M4" s="14"/>
      <c r="N4" s="14"/>
      <c r="O4" s="14"/>
      <c r="P4" s="14"/>
      <c r="Q4" s="14"/>
      <c r="R4" s="14"/>
      <c r="S4" s="14"/>
      <c r="T4" s="16"/>
    </row>
    <row r="5" spans="1:24">
      <c r="A5" s="152" t="s">
        <v>1</v>
      </c>
      <c r="B5" s="140" t="s">
        <v>2</v>
      </c>
      <c r="C5" s="141"/>
      <c r="D5" s="141"/>
      <c r="E5" s="142"/>
      <c r="F5" s="147" t="s">
        <v>3</v>
      </c>
      <c r="G5" s="140" t="s">
        <v>4</v>
      </c>
      <c r="H5" s="141"/>
      <c r="I5" s="141"/>
      <c r="J5" s="142"/>
      <c r="K5" s="156" t="s">
        <v>5</v>
      </c>
      <c r="L5" s="149" t="s">
        <v>6</v>
      </c>
      <c r="M5" s="140" t="s">
        <v>7</v>
      </c>
      <c r="N5" s="141"/>
      <c r="O5" s="142"/>
      <c r="P5" s="140" t="s">
        <v>8</v>
      </c>
      <c r="Q5" s="141"/>
      <c r="R5" s="142"/>
      <c r="S5" s="143" t="s">
        <v>9</v>
      </c>
      <c r="T5" s="17"/>
    </row>
    <row r="6" spans="1:24">
      <c r="A6" s="153"/>
      <c r="B6" s="19" t="s">
        <v>10</v>
      </c>
      <c r="C6" s="20" t="s">
        <v>11</v>
      </c>
      <c r="D6" s="20" t="s">
        <v>12</v>
      </c>
      <c r="E6" s="146" t="s">
        <v>13</v>
      </c>
      <c r="F6" s="155"/>
      <c r="G6" s="147" t="s">
        <v>14</v>
      </c>
      <c r="H6" s="20" t="s">
        <v>15</v>
      </c>
      <c r="I6" s="146" t="s">
        <v>12</v>
      </c>
      <c r="J6" s="146" t="s">
        <v>13</v>
      </c>
      <c r="K6" s="157"/>
      <c r="L6" s="150"/>
      <c r="M6" s="19" t="s">
        <v>16</v>
      </c>
      <c r="N6" s="146" t="s">
        <v>17</v>
      </c>
      <c r="O6" s="146" t="s">
        <v>13</v>
      </c>
      <c r="P6" s="20" t="s">
        <v>16</v>
      </c>
      <c r="Q6" s="20" t="s">
        <v>18</v>
      </c>
      <c r="R6" s="146" t="s">
        <v>13</v>
      </c>
      <c r="S6" s="144"/>
      <c r="T6" s="21" t="s">
        <v>19</v>
      </c>
    </row>
    <row r="7" spans="1:24">
      <c r="A7" s="153"/>
      <c r="B7" s="22" t="s">
        <v>20</v>
      </c>
      <c r="C7" s="23" t="s">
        <v>21</v>
      </c>
      <c r="D7" s="23" t="s">
        <v>21</v>
      </c>
      <c r="E7" s="145"/>
      <c r="F7" s="148"/>
      <c r="G7" s="148"/>
      <c r="H7" s="23" t="s">
        <v>22</v>
      </c>
      <c r="I7" s="145"/>
      <c r="J7" s="145"/>
      <c r="K7" s="158"/>
      <c r="L7" s="151"/>
      <c r="M7" s="22" t="s">
        <v>23</v>
      </c>
      <c r="N7" s="145"/>
      <c r="O7" s="145"/>
      <c r="P7" s="23" t="s">
        <v>24</v>
      </c>
      <c r="Q7" s="23" t="s">
        <v>25</v>
      </c>
      <c r="R7" s="145"/>
      <c r="S7" s="145"/>
      <c r="T7" s="23" t="s">
        <v>26</v>
      </c>
    </row>
    <row r="8" spans="1:24">
      <c r="A8" s="154"/>
      <c r="B8" s="24">
        <v>1</v>
      </c>
      <c r="C8" s="25">
        <v>2</v>
      </c>
      <c r="D8" s="25">
        <v>3</v>
      </c>
      <c r="E8" s="25">
        <v>4</v>
      </c>
      <c r="F8" s="25">
        <v>5</v>
      </c>
      <c r="G8" s="24">
        <v>6</v>
      </c>
      <c r="H8" s="25">
        <v>7</v>
      </c>
      <c r="I8" s="25">
        <v>8</v>
      </c>
      <c r="J8" s="25">
        <v>9</v>
      </c>
      <c r="K8" s="26">
        <v>10</v>
      </c>
      <c r="L8" s="27">
        <v>11</v>
      </c>
      <c r="M8" s="24">
        <v>12</v>
      </c>
      <c r="N8" s="25">
        <v>13</v>
      </c>
      <c r="O8" s="25">
        <v>14</v>
      </c>
      <c r="P8" s="25">
        <v>15</v>
      </c>
      <c r="Q8" s="25">
        <v>16</v>
      </c>
      <c r="R8" s="25">
        <v>17</v>
      </c>
      <c r="S8" s="24">
        <v>18</v>
      </c>
      <c r="T8" s="25">
        <v>19</v>
      </c>
    </row>
    <row r="9" spans="1:24" s="32" customFormat="1" ht="15" customHeight="1">
      <c r="A9" s="28" t="s">
        <v>27</v>
      </c>
      <c r="B9" s="29">
        <v>2358.1</v>
      </c>
      <c r="C9" s="29">
        <v>294.2</v>
      </c>
      <c r="D9" s="29">
        <v>33.4</v>
      </c>
      <c r="E9" s="29">
        <v>2685.7</v>
      </c>
      <c r="F9" s="29">
        <v>24677.4</v>
      </c>
      <c r="G9" s="29">
        <v>302.60000000000002</v>
      </c>
      <c r="H9" s="29">
        <v>4156.3</v>
      </c>
      <c r="I9" s="29">
        <v>1473.2</v>
      </c>
      <c r="J9" s="29">
        <v>5932.1</v>
      </c>
      <c r="K9" s="29">
        <v>4546.3</v>
      </c>
      <c r="L9" s="30">
        <v>37841.5</v>
      </c>
      <c r="M9" s="29">
        <v>0</v>
      </c>
      <c r="N9" s="29">
        <v>27554.799999999999</v>
      </c>
      <c r="O9" s="29">
        <v>27554.799999999999</v>
      </c>
      <c r="P9" s="29">
        <v>1624</v>
      </c>
      <c r="Q9" s="29">
        <v>1167.5999999999999</v>
      </c>
      <c r="R9" s="29">
        <v>2791.6</v>
      </c>
      <c r="S9" s="29">
        <v>3629.5</v>
      </c>
      <c r="T9" s="29">
        <v>3865.6</v>
      </c>
      <c r="U9" s="31">
        <v>37841.5</v>
      </c>
      <c r="V9" s="32">
        <v>0</v>
      </c>
    </row>
    <row r="10" spans="1:24" s="32" customFormat="1" ht="15" customHeight="1">
      <c r="A10" s="28" t="s">
        <v>28</v>
      </c>
      <c r="B10" s="29">
        <v>2400.8000000000002</v>
      </c>
      <c r="C10" s="29">
        <v>214.9</v>
      </c>
      <c r="D10" s="29">
        <v>1506.8</v>
      </c>
      <c r="E10" s="29">
        <v>4122.5</v>
      </c>
      <c r="F10" s="29">
        <v>28802.400000000001</v>
      </c>
      <c r="G10" s="29">
        <v>1115.2</v>
      </c>
      <c r="H10" s="29">
        <v>687.1</v>
      </c>
      <c r="I10" s="29">
        <v>4087.1</v>
      </c>
      <c r="J10" s="29">
        <v>5889.4</v>
      </c>
      <c r="K10" s="29">
        <v>8200.2000000000007</v>
      </c>
      <c r="L10" s="30">
        <v>47014.5</v>
      </c>
      <c r="M10" s="29">
        <v>0</v>
      </c>
      <c r="N10" s="29">
        <v>31026.9</v>
      </c>
      <c r="O10" s="29">
        <v>31026.9</v>
      </c>
      <c r="P10" s="29">
        <v>1161.7</v>
      </c>
      <c r="Q10" s="29">
        <v>1217.5999999999999</v>
      </c>
      <c r="R10" s="29">
        <v>2379.3000000000002</v>
      </c>
      <c r="S10" s="29">
        <v>4136.8999999999996</v>
      </c>
      <c r="T10" s="29">
        <v>9471.4</v>
      </c>
      <c r="U10" s="31">
        <v>47014.5</v>
      </c>
      <c r="V10" s="32">
        <v>0</v>
      </c>
    </row>
    <row r="11" spans="1:24" s="34" customFormat="1" ht="15" customHeight="1">
      <c r="A11" s="33" t="s">
        <v>29</v>
      </c>
      <c r="B11" s="29">
        <v>2505.4</v>
      </c>
      <c r="C11" s="29">
        <v>221</v>
      </c>
      <c r="D11" s="29">
        <v>1432.4</v>
      </c>
      <c r="E11" s="29">
        <v>4158.8</v>
      </c>
      <c r="F11" s="29">
        <v>29427.200000000001</v>
      </c>
      <c r="G11" s="29">
        <v>1175.9000000000001</v>
      </c>
      <c r="H11" s="29">
        <v>696.9</v>
      </c>
      <c r="I11" s="29">
        <v>4087</v>
      </c>
      <c r="J11" s="29">
        <v>5959.8</v>
      </c>
      <c r="K11" s="29">
        <v>8356</v>
      </c>
      <c r="L11" s="30">
        <v>47901.8</v>
      </c>
      <c r="M11" s="29">
        <v>0</v>
      </c>
      <c r="N11" s="29">
        <v>31905.200000000001</v>
      </c>
      <c r="O11" s="29">
        <v>31905.200000000001</v>
      </c>
      <c r="P11" s="29">
        <v>1114.7</v>
      </c>
      <c r="Q11" s="29">
        <v>1196.9000000000001</v>
      </c>
      <c r="R11" s="29">
        <v>2311.6</v>
      </c>
      <c r="S11" s="29">
        <v>4053.7</v>
      </c>
      <c r="T11" s="29">
        <v>9631.2999999999993</v>
      </c>
      <c r="U11" s="31">
        <v>47901.8</v>
      </c>
      <c r="V11" s="32">
        <v>0</v>
      </c>
    </row>
    <row r="12" spans="1:24" s="38" customFormat="1" ht="15" customHeight="1">
      <c r="A12" s="28" t="s">
        <v>30</v>
      </c>
      <c r="B12" s="29">
        <v>3152.7</v>
      </c>
      <c r="C12" s="29">
        <v>230.2</v>
      </c>
      <c r="D12" s="29">
        <v>1371.9</v>
      </c>
      <c r="E12" s="29">
        <v>4754.8</v>
      </c>
      <c r="F12" s="29">
        <v>33957.800000000003</v>
      </c>
      <c r="G12" s="29">
        <v>1142.8</v>
      </c>
      <c r="H12" s="29">
        <v>683</v>
      </c>
      <c r="I12" s="29">
        <v>3291.9</v>
      </c>
      <c r="J12" s="29">
        <v>5117.7</v>
      </c>
      <c r="K12" s="29">
        <v>13984.5</v>
      </c>
      <c r="L12" s="30">
        <v>57814.8</v>
      </c>
      <c r="M12" s="29">
        <v>0</v>
      </c>
      <c r="N12" s="29">
        <v>29893.7</v>
      </c>
      <c r="O12" s="29">
        <v>29893.7</v>
      </c>
      <c r="P12" s="29">
        <v>474.8</v>
      </c>
      <c r="Q12" s="29">
        <v>1516.2</v>
      </c>
      <c r="R12" s="29">
        <v>1991</v>
      </c>
      <c r="S12" s="29">
        <v>4562.7</v>
      </c>
      <c r="T12" s="29">
        <v>21367.4</v>
      </c>
      <c r="U12" s="35">
        <v>57814.8</v>
      </c>
      <c r="V12" s="36">
        <v>0</v>
      </c>
      <c r="W12" s="37"/>
      <c r="X12" s="37"/>
    </row>
    <row r="13" spans="1:24" s="32" customFormat="1" ht="15" customHeight="1">
      <c r="A13" s="28" t="s">
        <v>31</v>
      </c>
      <c r="B13" s="39">
        <v>1558.7</v>
      </c>
      <c r="C13" s="39">
        <v>113.4</v>
      </c>
      <c r="D13" s="40">
        <f>1091+32.3</f>
        <v>1123.3</v>
      </c>
      <c r="E13" s="39">
        <f>B13+C13+D13</f>
        <v>2795.4</v>
      </c>
      <c r="F13" s="39">
        <v>8790.7999999999993</v>
      </c>
      <c r="G13" s="39">
        <v>827.9</v>
      </c>
      <c r="H13" s="39">
        <v>216.3</v>
      </c>
      <c r="I13" s="39">
        <f>580.3+9.2</f>
        <v>589.5</v>
      </c>
      <c r="J13" s="39">
        <f>G13+H13+I13</f>
        <v>1633.7</v>
      </c>
      <c r="K13" s="39">
        <f>3.1+497.2+201.5+114.6</f>
        <v>816.4</v>
      </c>
      <c r="L13" s="41">
        <f>E13+F13+J13+K13</f>
        <v>14036.3</v>
      </c>
      <c r="M13" s="29">
        <v>0</v>
      </c>
      <c r="N13" s="39">
        <v>8659.2000000000007</v>
      </c>
      <c r="O13" s="39">
        <f>M13+N13</f>
        <v>8659.2000000000007</v>
      </c>
      <c r="P13" s="39">
        <v>109</v>
      </c>
      <c r="Q13" s="39">
        <v>575.6</v>
      </c>
      <c r="R13" s="39">
        <f>P13+Q13</f>
        <v>684.6</v>
      </c>
      <c r="S13" s="40">
        <v>2385.1</v>
      </c>
      <c r="T13" s="39">
        <f>2.2+227.5+477+34.6+72.4+202.1+1291.6</f>
        <v>2307.4</v>
      </c>
      <c r="U13" s="31">
        <v>10611</v>
      </c>
      <c r="V13" s="32">
        <v>0</v>
      </c>
    </row>
    <row r="14" spans="1:24" s="45" customFormat="1" ht="15" customHeight="1">
      <c r="A14" s="28" t="s">
        <v>32</v>
      </c>
      <c r="B14" s="29">
        <v>2892.1</v>
      </c>
      <c r="C14" s="29">
        <v>137.5</v>
      </c>
      <c r="D14" s="29">
        <v>1148.4000000000001</v>
      </c>
      <c r="E14" s="29">
        <v>4178</v>
      </c>
      <c r="F14" s="29">
        <v>15619.5</v>
      </c>
      <c r="G14" s="29">
        <v>796.5</v>
      </c>
      <c r="H14" s="29">
        <v>596.70000000000005</v>
      </c>
      <c r="I14" s="29">
        <v>879.2</v>
      </c>
      <c r="J14" s="29">
        <v>2272.4</v>
      </c>
      <c r="K14" s="29">
        <v>3222.8</v>
      </c>
      <c r="L14" s="30">
        <v>25292.7</v>
      </c>
      <c r="M14" s="29">
        <v>0</v>
      </c>
      <c r="N14" s="29">
        <v>16094.7</v>
      </c>
      <c r="O14" s="29">
        <v>16094.7</v>
      </c>
      <c r="P14" s="29">
        <v>137.4</v>
      </c>
      <c r="Q14" s="29">
        <v>1433.4</v>
      </c>
      <c r="R14" s="29">
        <v>1570.8</v>
      </c>
      <c r="S14" s="29">
        <v>3782.4</v>
      </c>
      <c r="T14" s="29">
        <v>3844.8</v>
      </c>
      <c r="U14" s="42"/>
      <c r="V14" s="43"/>
      <c r="W14" s="44"/>
      <c r="X14" s="44"/>
    </row>
    <row r="15" spans="1:24" s="45" customFormat="1" ht="15" customHeight="1">
      <c r="A15" s="28" t="s">
        <v>33</v>
      </c>
      <c r="B15" s="29">
        <v>5393</v>
      </c>
      <c r="C15" s="29">
        <v>192.6</v>
      </c>
      <c r="D15" s="29">
        <v>938.6</v>
      </c>
      <c r="E15" s="29">
        <v>6524.2</v>
      </c>
      <c r="F15" s="29">
        <v>25751.4</v>
      </c>
      <c r="G15" s="29">
        <v>0</v>
      </c>
      <c r="H15" s="29">
        <v>0</v>
      </c>
      <c r="I15" s="29">
        <v>2618.8000000000002</v>
      </c>
      <c r="J15" s="29">
        <v>2618.8000000000002</v>
      </c>
      <c r="K15" s="29">
        <v>5120.3</v>
      </c>
      <c r="L15" s="30">
        <v>40014.699999999997</v>
      </c>
      <c r="M15" s="29">
        <v>0</v>
      </c>
      <c r="N15" s="29">
        <v>23699.8</v>
      </c>
      <c r="O15" s="29">
        <v>23699.8</v>
      </c>
      <c r="P15" s="29">
        <v>0</v>
      </c>
      <c r="Q15" s="29">
        <v>0</v>
      </c>
      <c r="R15" s="29">
        <v>3384.8</v>
      </c>
      <c r="S15" s="29">
        <v>9928.7999999999993</v>
      </c>
      <c r="T15" s="29">
        <v>3001.4</v>
      </c>
      <c r="U15" s="31"/>
      <c r="V15" s="38"/>
    </row>
    <row r="16" spans="1:24" s="45" customFormat="1" ht="15" customHeight="1">
      <c r="A16" s="28" t="s">
        <v>34</v>
      </c>
      <c r="B16" s="29">
        <v>9474.92</v>
      </c>
      <c r="C16" s="29">
        <v>247.72</v>
      </c>
      <c r="D16" s="29">
        <v>1121.56</v>
      </c>
      <c r="E16" s="29">
        <v>10844.2</v>
      </c>
      <c r="F16" s="29">
        <v>48936.4</v>
      </c>
      <c r="G16" s="29">
        <v>785.5</v>
      </c>
      <c r="H16" s="29">
        <v>1969.6</v>
      </c>
      <c r="I16" s="29">
        <v>1201.67</v>
      </c>
      <c r="J16" s="29">
        <v>3956.7</v>
      </c>
      <c r="K16" s="29">
        <v>5397.6</v>
      </c>
      <c r="L16" s="30">
        <v>69134.899999999994</v>
      </c>
      <c r="M16" s="29">
        <v>0</v>
      </c>
      <c r="N16" s="29">
        <v>43077.8</v>
      </c>
      <c r="O16" s="29">
        <v>43077.8</v>
      </c>
      <c r="P16" s="29">
        <v>294.3</v>
      </c>
      <c r="Q16" s="29">
        <v>4750</v>
      </c>
      <c r="R16" s="29">
        <v>5044.3999999999996</v>
      </c>
      <c r="S16" s="29">
        <v>15942.9</v>
      </c>
      <c r="T16" s="29">
        <v>5069.8</v>
      </c>
      <c r="U16" s="31"/>
      <c r="V16" s="38"/>
    </row>
    <row r="17" spans="1:26" s="52" customFormat="1" ht="15" customHeight="1">
      <c r="A17" s="46" t="s">
        <v>35</v>
      </c>
      <c r="B17" s="47">
        <v>14739.98</v>
      </c>
      <c r="C17" s="47">
        <v>828.66</v>
      </c>
      <c r="D17" s="47">
        <v>-357.08</v>
      </c>
      <c r="E17" s="48">
        <v>15211.6</v>
      </c>
      <c r="F17" s="47">
        <v>77448.81</v>
      </c>
      <c r="G17" s="47">
        <v>750.65</v>
      </c>
      <c r="H17" s="47">
        <v>3087.1</v>
      </c>
      <c r="I17" s="47">
        <v>403.2</v>
      </c>
      <c r="J17" s="48">
        <v>4240.95</v>
      </c>
      <c r="K17" s="49">
        <v>11822.3</v>
      </c>
      <c r="L17" s="49">
        <v>108723.7</v>
      </c>
      <c r="M17" s="47">
        <v>0</v>
      </c>
      <c r="N17" s="47">
        <v>65670.509999999995</v>
      </c>
      <c r="O17" s="47">
        <v>65670.05</v>
      </c>
      <c r="P17" s="47">
        <v>2090.19</v>
      </c>
      <c r="Q17" s="47">
        <v>4868.49</v>
      </c>
      <c r="R17" s="47">
        <v>6958.68</v>
      </c>
      <c r="S17" s="49">
        <v>26278.25</v>
      </c>
      <c r="T17" s="49">
        <v>9816.76</v>
      </c>
      <c r="U17" s="50"/>
      <c r="V17" s="51"/>
    </row>
    <row r="18" spans="1:26" s="44" customFormat="1" ht="12" customHeight="1">
      <c r="A18" s="4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4"/>
      <c r="M18" s="53"/>
      <c r="N18" s="53"/>
      <c r="O18" s="53"/>
      <c r="P18" s="53"/>
      <c r="Q18" s="53"/>
      <c r="R18" s="53"/>
      <c r="S18" s="53"/>
      <c r="T18" s="53"/>
      <c r="U18" s="42"/>
      <c r="V18" s="43"/>
    </row>
    <row r="19" spans="1:26" s="43" customFormat="1" ht="12" customHeight="1">
      <c r="B19" s="55"/>
      <c r="C19" s="55"/>
      <c r="D19" s="55"/>
      <c r="E19" s="55"/>
      <c r="F19" s="55"/>
      <c r="G19" s="53"/>
      <c r="H19" s="53"/>
      <c r="I19" s="55"/>
      <c r="J19" s="55"/>
      <c r="K19" s="55"/>
      <c r="L19" s="56"/>
      <c r="M19" s="53"/>
      <c r="N19" s="55"/>
      <c r="O19" s="55"/>
      <c r="P19" s="53"/>
      <c r="Q19" s="53"/>
      <c r="R19" s="55"/>
      <c r="S19" s="55"/>
      <c r="T19" s="55"/>
      <c r="U19" s="42"/>
      <c r="W19" s="44"/>
      <c r="X19" s="44"/>
      <c r="Y19" s="44"/>
      <c r="Z19" s="44"/>
    </row>
    <row r="20" spans="1:26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/>
      <c r="M20" s="57"/>
      <c r="N20" s="57"/>
      <c r="O20" s="57"/>
      <c r="P20" s="57"/>
      <c r="Q20" s="57"/>
      <c r="R20" s="57"/>
      <c r="S20" s="57"/>
      <c r="T20" s="57"/>
      <c r="U20" s="42"/>
      <c r="V20" s="43"/>
      <c r="W20" s="44"/>
      <c r="X20" s="44"/>
    </row>
    <row r="21" spans="1:26">
      <c r="A21" s="59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3"/>
      <c r="N21" s="53"/>
      <c r="O21" s="53"/>
      <c r="P21" s="53"/>
      <c r="Q21" s="53"/>
      <c r="R21" s="53"/>
      <c r="S21" s="53"/>
      <c r="T21" s="53"/>
    </row>
    <row r="22" spans="1:26">
      <c r="B22" s="59"/>
      <c r="C22" s="59"/>
      <c r="D22" s="59"/>
      <c r="E22" s="59"/>
      <c r="F22" s="59"/>
      <c r="G22" s="59"/>
      <c r="H22" s="59"/>
      <c r="I22" s="59"/>
      <c r="J22" s="59"/>
      <c r="K22" s="59"/>
    </row>
  </sheetData>
  <mergeCells count="16">
    <mergeCell ref="A5:A8"/>
    <mergeCell ref="B5:E5"/>
    <mergeCell ref="F5:F7"/>
    <mergeCell ref="G5:J5"/>
    <mergeCell ref="K5:K7"/>
    <mergeCell ref="M5:O5"/>
    <mergeCell ref="P5:R5"/>
    <mergeCell ref="S5:S7"/>
    <mergeCell ref="E6:E7"/>
    <mergeCell ref="G6:G7"/>
    <mergeCell ref="I6:I7"/>
    <mergeCell ref="J6:J7"/>
    <mergeCell ref="N6:N7"/>
    <mergeCell ref="O6:O7"/>
    <mergeCell ref="R6:R7"/>
    <mergeCell ref="L5:L7"/>
  </mergeCells>
  <printOptions horizontalCentered="1"/>
  <pageMargins left="0.511811023622047" right="0.511811023622047" top="0.98425196850393704" bottom="0" header="0.511811023622047" footer="0.196850393700787"/>
  <pageSetup paperSize="9" firstPageNumber="45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8"/>
  <sheetViews>
    <sheetView zoomScaleSheetLayoutView="85" workbookViewId="0"/>
  </sheetViews>
  <sheetFormatPr defaultRowHeight="9.9499999999999993" customHeight="1"/>
  <cols>
    <col min="1" max="1" width="13.6640625" customWidth="1"/>
    <col min="2" max="3" width="9.5" customWidth="1"/>
    <col min="5" max="5" width="10.5" customWidth="1"/>
    <col min="6" max="6" width="10.6640625" customWidth="1"/>
    <col min="7" max="7" width="9.6640625" customWidth="1"/>
    <col min="8" max="8" width="10.5" customWidth="1"/>
    <col min="9" max="9" width="9.5" customWidth="1"/>
    <col min="10" max="10" width="10.33203125" customWidth="1"/>
    <col min="11" max="11" width="9.83203125" customWidth="1"/>
    <col min="12" max="12" width="11.6640625" customWidth="1"/>
    <col min="13" max="13" width="13.6640625" customWidth="1"/>
    <col min="14" max="14" width="10.33203125" customWidth="1"/>
    <col min="15" max="15" width="10.1640625" customWidth="1"/>
    <col min="16" max="16" width="9.33203125" customWidth="1"/>
    <col min="17" max="18" width="10" customWidth="1"/>
    <col min="19" max="19" width="10.1640625" customWidth="1"/>
    <col min="20" max="20" width="10.83203125" customWidth="1"/>
    <col min="21" max="21" width="10.5" customWidth="1"/>
    <col min="22" max="24" width="10.83203125" customWidth="1"/>
    <col min="25" max="16384" width="9.33203125" style="97"/>
  </cols>
  <sheetData>
    <row r="1" spans="1:24" s="62" customFormat="1" ht="14.1" customHeight="1">
      <c r="A1" s="1" t="s">
        <v>92</v>
      </c>
      <c r="B1" s="2"/>
      <c r="C1" s="2"/>
      <c r="D1" s="2"/>
      <c r="E1" s="2"/>
      <c r="F1" s="3"/>
      <c r="G1" s="3"/>
      <c r="H1" s="3"/>
      <c r="I1" s="3"/>
      <c r="J1" s="3"/>
      <c r="K1" s="3"/>
      <c r="L1" s="61"/>
      <c r="M1" s="1" t="s">
        <v>36</v>
      </c>
      <c r="N1" s="3"/>
      <c r="O1" s="3"/>
      <c r="P1" s="3"/>
      <c r="Q1" s="3"/>
      <c r="R1" s="3"/>
      <c r="S1" s="3"/>
      <c r="T1" s="3"/>
      <c r="U1" s="3"/>
      <c r="V1" s="3"/>
      <c r="W1" s="3"/>
      <c r="X1" s="5"/>
    </row>
    <row r="2" spans="1:24" s="62" customFormat="1" ht="14.1" customHeight="1">
      <c r="A2" s="7"/>
      <c r="B2" s="63"/>
      <c r="C2" s="63"/>
      <c r="D2" s="63"/>
      <c r="E2" s="63"/>
      <c r="F2" s="64"/>
      <c r="G2" s="64"/>
      <c r="H2" s="64"/>
      <c r="I2" s="64"/>
      <c r="J2" s="64"/>
      <c r="K2" s="64"/>
      <c r="L2" s="65"/>
      <c r="M2" s="7"/>
      <c r="N2" s="64"/>
      <c r="O2" s="64"/>
      <c r="P2" s="64"/>
      <c r="Q2" s="64"/>
      <c r="R2" s="64"/>
      <c r="S2" s="64"/>
      <c r="T2" s="64"/>
      <c r="U2" s="64"/>
      <c r="V2" s="64"/>
      <c r="W2" s="64"/>
      <c r="X2" s="11"/>
    </row>
    <row r="3" spans="1:24" s="62" customFormat="1" ht="14.1" customHeight="1">
      <c r="A3" s="66"/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6"/>
      <c r="N3" s="64"/>
      <c r="O3" s="64"/>
      <c r="P3" s="64"/>
      <c r="Q3" s="64"/>
      <c r="R3" s="64"/>
      <c r="S3" s="9"/>
      <c r="T3" s="64"/>
      <c r="U3" s="64"/>
      <c r="V3" s="64"/>
      <c r="W3" s="64"/>
      <c r="X3" s="11"/>
    </row>
    <row r="4" spans="1:24" s="62" customFormat="1" ht="14.1" customHeight="1">
      <c r="A4" s="12" t="s">
        <v>0</v>
      </c>
      <c r="B4" s="67"/>
      <c r="C4" s="6"/>
      <c r="D4" s="6"/>
      <c r="E4" s="6"/>
      <c r="F4" s="6"/>
      <c r="G4" s="6"/>
      <c r="H4" s="6"/>
      <c r="I4" s="6"/>
      <c r="J4" s="6"/>
      <c r="K4" s="6"/>
      <c r="L4" s="68"/>
      <c r="M4" s="12" t="s">
        <v>0</v>
      </c>
      <c r="N4" s="6"/>
      <c r="O4" s="6"/>
      <c r="P4" s="6"/>
      <c r="Q4" s="6"/>
      <c r="R4" s="6"/>
      <c r="S4" s="14"/>
      <c r="T4" s="6"/>
      <c r="U4" s="6"/>
      <c r="V4" s="6"/>
      <c r="W4" s="6"/>
      <c r="X4" s="69"/>
    </row>
    <row r="5" spans="1:24" s="70" customFormat="1" ht="9.9499999999999993" customHeight="1">
      <c r="A5" s="152" t="s">
        <v>1</v>
      </c>
      <c r="B5" s="140" t="s">
        <v>2</v>
      </c>
      <c r="C5" s="141"/>
      <c r="D5" s="141"/>
      <c r="E5" s="142"/>
      <c r="F5" s="147" t="s">
        <v>3</v>
      </c>
      <c r="G5" s="140" t="s">
        <v>4</v>
      </c>
      <c r="H5" s="141"/>
      <c r="I5" s="141"/>
      <c r="J5" s="142"/>
      <c r="K5" s="156" t="s">
        <v>37</v>
      </c>
      <c r="L5" s="149" t="s">
        <v>6</v>
      </c>
      <c r="M5" s="152" t="s">
        <v>1</v>
      </c>
      <c r="N5" s="140" t="s">
        <v>7</v>
      </c>
      <c r="O5" s="141"/>
      <c r="P5" s="141"/>
      <c r="Q5" s="141"/>
      <c r="R5" s="141"/>
      <c r="S5" s="142"/>
      <c r="T5" s="140" t="s">
        <v>8</v>
      </c>
      <c r="U5" s="141"/>
      <c r="V5" s="142"/>
      <c r="W5" s="147" t="s">
        <v>9</v>
      </c>
      <c r="X5" s="147" t="s">
        <v>38</v>
      </c>
    </row>
    <row r="6" spans="1:24" s="70" customFormat="1" ht="9.9499999999999993" customHeight="1">
      <c r="A6" s="153"/>
      <c r="B6" s="19" t="s">
        <v>10</v>
      </c>
      <c r="C6" s="20" t="s">
        <v>11</v>
      </c>
      <c r="D6" s="20" t="s">
        <v>12</v>
      </c>
      <c r="E6" s="146" t="s">
        <v>13</v>
      </c>
      <c r="F6" s="155"/>
      <c r="G6" s="147" t="s">
        <v>14</v>
      </c>
      <c r="H6" s="20" t="s">
        <v>15</v>
      </c>
      <c r="I6" s="146" t="s">
        <v>12</v>
      </c>
      <c r="J6" s="146" t="s">
        <v>13</v>
      </c>
      <c r="K6" s="157"/>
      <c r="L6" s="150"/>
      <c r="M6" s="153"/>
      <c r="N6" s="19" t="s">
        <v>39</v>
      </c>
      <c r="O6" s="146" t="s">
        <v>40</v>
      </c>
      <c r="P6" s="146" t="s">
        <v>41</v>
      </c>
      <c r="Q6" s="146" t="s">
        <v>42</v>
      </c>
      <c r="R6" s="146" t="s">
        <v>43</v>
      </c>
      <c r="S6" s="146" t="s">
        <v>13</v>
      </c>
      <c r="T6" s="20" t="s">
        <v>16</v>
      </c>
      <c r="U6" s="146" t="s">
        <v>43</v>
      </c>
      <c r="V6" s="146" t="s">
        <v>13</v>
      </c>
      <c r="W6" s="144"/>
      <c r="X6" s="155"/>
    </row>
    <row r="7" spans="1:24" s="70" customFormat="1" ht="9.9499999999999993" customHeight="1">
      <c r="A7" s="153"/>
      <c r="B7" s="22" t="s">
        <v>20</v>
      </c>
      <c r="C7" s="23" t="s">
        <v>21</v>
      </c>
      <c r="D7" s="23" t="s">
        <v>21</v>
      </c>
      <c r="E7" s="145"/>
      <c r="F7" s="148"/>
      <c r="G7" s="148"/>
      <c r="H7" s="23" t="s">
        <v>22</v>
      </c>
      <c r="I7" s="145"/>
      <c r="J7" s="145"/>
      <c r="K7" s="158"/>
      <c r="L7" s="151"/>
      <c r="M7" s="153"/>
      <c r="N7" s="22" t="s">
        <v>44</v>
      </c>
      <c r="O7" s="145"/>
      <c r="P7" s="145"/>
      <c r="Q7" s="145"/>
      <c r="R7" s="145"/>
      <c r="S7" s="145"/>
      <c r="T7" s="23" t="s">
        <v>24</v>
      </c>
      <c r="U7" s="145"/>
      <c r="V7" s="145"/>
      <c r="W7" s="145"/>
      <c r="X7" s="148"/>
    </row>
    <row r="8" spans="1:24" s="70" customFormat="1" ht="9.9499999999999993" customHeight="1">
      <c r="A8" s="154"/>
      <c r="B8" s="24">
        <v>1</v>
      </c>
      <c r="C8" s="25">
        <v>2</v>
      </c>
      <c r="D8" s="25">
        <v>3</v>
      </c>
      <c r="E8" s="25">
        <v>4</v>
      </c>
      <c r="F8" s="25">
        <v>5</v>
      </c>
      <c r="G8" s="24">
        <v>6</v>
      </c>
      <c r="H8" s="25">
        <v>7</v>
      </c>
      <c r="I8" s="25">
        <v>8</v>
      </c>
      <c r="J8" s="25">
        <v>9</v>
      </c>
      <c r="K8" s="26">
        <v>10</v>
      </c>
      <c r="L8" s="27">
        <v>11</v>
      </c>
      <c r="M8" s="154"/>
      <c r="N8" s="24">
        <v>12</v>
      </c>
      <c r="O8" s="25">
        <v>13</v>
      </c>
      <c r="P8" s="25">
        <v>14</v>
      </c>
      <c r="Q8" s="25">
        <v>15</v>
      </c>
      <c r="R8" s="25">
        <v>16</v>
      </c>
      <c r="S8" s="25">
        <v>17</v>
      </c>
      <c r="T8" s="25">
        <v>18</v>
      </c>
      <c r="U8" s="25">
        <v>19</v>
      </c>
      <c r="V8" s="25">
        <v>20</v>
      </c>
      <c r="W8" s="25">
        <v>21</v>
      </c>
      <c r="X8" s="24">
        <v>22</v>
      </c>
    </row>
    <row r="9" spans="1:24" s="75" customFormat="1" ht="9.9499999999999993" customHeight="1">
      <c r="A9" s="28" t="s">
        <v>45</v>
      </c>
      <c r="B9" s="71">
        <v>93.7</v>
      </c>
      <c r="C9" s="72">
        <v>1.4</v>
      </c>
      <c r="D9" s="72">
        <v>0</v>
      </c>
      <c r="E9" s="72">
        <v>95.1</v>
      </c>
      <c r="F9" s="72">
        <v>195.7</v>
      </c>
      <c r="G9" s="73">
        <v>0</v>
      </c>
      <c r="H9" s="72">
        <v>0.7</v>
      </c>
      <c r="I9" s="73">
        <v>0</v>
      </c>
      <c r="J9" s="72">
        <v>0.7</v>
      </c>
      <c r="K9" s="71">
        <v>119.4</v>
      </c>
      <c r="L9" s="74">
        <v>410.9</v>
      </c>
      <c r="M9" s="28" t="s">
        <v>45</v>
      </c>
      <c r="N9" s="71">
        <v>134.19999999999999</v>
      </c>
      <c r="O9" s="72">
        <v>30.4</v>
      </c>
      <c r="P9" s="72">
        <v>52.8</v>
      </c>
      <c r="Q9" s="72">
        <v>0</v>
      </c>
      <c r="R9" s="72">
        <v>0</v>
      </c>
      <c r="S9" s="72">
        <v>217.4</v>
      </c>
      <c r="T9" s="72">
        <v>2.9</v>
      </c>
      <c r="U9" s="72">
        <v>76.5</v>
      </c>
      <c r="V9" s="72">
        <v>79.400000000000006</v>
      </c>
      <c r="W9" s="71">
        <v>83.8</v>
      </c>
      <c r="X9" s="71">
        <v>30.3</v>
      </c>
    </row>
    <row r="10" spans="1:24" s="75" customFormat="1" ht="9.9499999999999993" customHeight="1">
      <c r="A10" s="28" t="s">
        <v>46</v>
      </c>
      <c r="B10" s="71">
        <v>232.2</v>
      </c>
      <c r="C10" s="72">
        <v>4.9000000000000004</v>
      </c>
      <c r="D10" s="72">
        <v>0.6</v>
      </c>
      <c r="E10" s="72">
        <v>237.7</v>
      </c>
      <c r="F10" s="72">
        <v>647.70000000000005</v>
      </c>
      <c r="G10" s="73">
        <v>0</v>
      </c>
      <c r="H10" s="72">
        <v>4.4000000000000004</v>
      </c>
      <c r="I10" s="73">
        <v>0</v>
      </c>
      <c r="J10" s="72">
        <v>4.4000000000000004</v>
      </c>
      <c r="K10" s="71">
        <v>205.7</v>
      </c>
      <c r="L10" s="74">
        <v>1095.5</v>
      </c>
      <c r="M10" s="28" t="s">
        <v>46</v>
      </c>
      <c r="N10" s="71">
        <v>301.89999999999998</v>
      </c>
      <c r="O10" s="72">
        <v>176.9</v>
      </c>
      <c r="P10" s="72">
        <v>131</v>
      </c>
      <c r="Q10" s="72">
        <v>26.3</v>
      </c>
      <c r="R10" s="72">
        <v>34.5</v>
      </c>
      <c r="S10" s="72">
        <v>670.6</v>
      </c>
      <c r="T10" s="72">
        <v>35.200000000000003</v>
      </c>
      <c r="U10" s="72">
        <v>198.7</v>
      </c>
      <c r="V10" s="72">
        <v>233.9</v>
      </c>
      <c r="W10" s="72">
        <v>95.8</v>
      </c>
      <c r="X10" s="71">
        <v>95.2</v>
      </c>
    </row>
    <row r="11" spans="1:24" s="75" customFormat="1" ht="9.9499999999999993" customHeight="1">
      <c r="A11" s="28" t="s">
        <v>47</v>
      </c>
      <c r="B11" s="71">
        <v>485.2</v>
      </c>
      <c r="C11" s="72">
        <v>7.9</v>
      </c>
      <c r="D11" s="72">
        <v>1.3</v>
      </c>
      <c r="E11" s="72">
        <v>494.4</v>
      </c>
      <c r="F11" s="72">
        <v>1730.6</v>
      </c>
      <c r="G11" s="73">
        <v>0</v>
      </c>
      <c r="H11" s="72">
        <v>48.3</v>
      </c>
      <c r="I11" s="73">
        <v>0</v>
      </c>
      <c r="J11" s="72">
        <v>48.3</v>
      </c>
      <c r="K11" s="71">
        <v>226.6</v>
      </c>
      <c r="L11" s="74">
        <v>2499.9</v>
      </c>
      <c r="M11" s="28" t="s">
        <v>47</v>
      </c>
      <c r="N11" s="71">
        <v>532.4</v>
      </c>
      <c r="O11" s="72">
        <v>504.8</v>
      </c>
      <c r="P11" s="72">
        <v>729.5</v>
      </c>
      <c r="Q11" s="72">
        <v>54.5</v>
      </c>
      <c r="R11" s="72">
        <v>31.8</v>
      </c>
      <c r="S11" s="72">
        <v>1853</v>
      </c>
      <c r="T11" s="72">
        <v>97.6</v>
      </c>
      <c r="U11" s="72">
        <v>186.9</v>
      </c>
      <c r="V11" s="72">
        <v>284.5</v>
      </c>
      <c r="W11" s="72">
        <v>124.4</v>
      </c>
      <c r="X11" s="71">
        <v>238</v>
      </c>
    </row>
    <row r="12" spans="1:24" s="75" customFormat="1" ht="9.9499999999999993" customHeight="1">
      <c r="A12" s="28" t="s">
        <v>48</v>
      </c>
      <c r="B12" s="71">
        <v>635.6</v>
      </c>
      <c r="C12" s="72">
        <v>21.8</v>
      </c>
      <c r="D12" s="72">
        <v>15.7</v>
      </c>
      <c r="E12" s="72">
        <v>673.1</v>
      </c>
      <c r="F12" s="72">
        <v>3700.4</v>
      </c>
      <c r="G12" s="73">
        <v>0</v>
      </c>
      <c r="H12" s="72">
        <v>239.9</v>
      </c>
      <c r="I12" s="72">
        <v>5.2</v>
      </c>
      <c r="J12" s="72">
        <v>245.1</v>
      </c>
      <c r="K12" s="71">
        <v>498.8</v>
      </c>
      <c r="L12" s="74">
        <v>5117.3999999999996</v>
      </c>
      <c r="M12" s="28" t="s">
        <v>48</v>
      </c>
      <c r="N12" s="71">
        <v>680.3</v>
      </c>
      <c r="O12" s="72">
        <v>1001.7</v>
      </c>
      <c r="P12" s="72">
        <v>1673.6</v>
      </c>
      <c r="Q12" s="72">
        <v>185</v>
      </c>
      <c r="R12" s="72">
        <v>126.5</v>
      </c>
      <c r="S12" s="72">
        <v>3667.1</v>
      </c>
      <c r="T12" s="72">
        <v>413.2</v>
      </c>
      <c r="U12" s="72">
        <v>341.5</v>
      </c>
      <c r="V12" s="72">
        <v>754.7</v>
      </c>
      <c r="W12" s="72">
        <v>342.3</v>
      </c>
      <c r="X12" s="71">
        <v>353.4</v>
      </c>
    </row>
    <row r="13" spans="1:24" s="75" customFormat="1" ht="9.9499999999999993" customHeight="1">
      <c r="A13" s="28" t="s">
        <v>49</v>
      </c>
      <c r="B13" s="71">
        <v>732.8</v>
      </c>
      <c r="C13" s="72">
        <v>50.5</v>
      </c>
      <c r="D13" s="72">
        <v>17.600000000000001</v>
      </c>
      <c r="E13" s="72">
        <v>800.9</v>
      </c>
      <c r="F13" s="72">
        <v>6387</v>
      </c>
      <c r="G13" s="73">
        <v>0</v>
      </c>
      <c r="H13" s="72">
        <v>122.1</v>
      </c>
      <c r="I13" s="73">
        <v>0</v>
      </c>
      <c r="J13" s="72">
        <v>122.1</v>
      </c>
      <c r="K13" s="71">
        <v>915.9</v>
      </c>
      <c r="L13" s="74">
        <v>8225.9</v>
      </c>
      <c r="M13" s="28" t="s">
        <v>49</v>
      </c>
      <c r="N13" s="71">
        <v>964.3</v>
      </c>
      <c r="O13" s="72">
        <v>1586</v>
      </c>
      <c r="P13" s="72">
        <v>2207.1</v>
      </c>
      <c r="Q13" s="72">
        <v>310.3</v>
      </c>
      <c r="R13" s="72">
        <v>410</v>
      </c>
      <c r="S13" s="72">
        <v>5477.7</v>
      </c>
      <c r="T13" s="72">
        <v>1440.9</v>
      </c>
      <c r="U13" s="72">
        <v>317.60000000000002</v>
      </c>
      <c r="V13" s="72">
        <v>1758.5</v>
      </c>
      <c r="W13" s="72">
        <v>452.5</v>
      </c>
      <c r="X13" s="71">
        <v>537.20000000000005</v>
      </c>
    </row>
    <row r="14" spans="1:24" s="75" customFormat="1" ht="13.5" customHeight="1">
      <c r="A14" s="28" t="s">
        <v>50</v>
      </c>
      <c r="B14" s="71">
        <v>837.7</v>
      </c>
      <c r="C14" s="72">
        <v>96.8</v>
      </c>
      <c r="D14" s="72">
        <v>26.3</v>
      </c>
      <c r="E14" s="72">
        <v>960.8</v>
      </c>
      <c r="F14" s="72">
        <v>8036.6</v>
      </c>
      <c r="G14" s="73">
        <v>0</v>
      </c>
      <c r="H14" s="72">
        <v>82.8</v>
      </c>
      <c r="I14" s="73">
        <v>0</v>
      </c>
      <c r="J14" s="72">
        <v>82.8</v>
      </c>
      <c r="K14" s="71">
        <v>1552.8</v>
      </c>
      <c r="L14" s="74">
        <v>10633</v>
      </c>
      <c r="M14" s="28" t="s">
        <v>50</v>
      </c>
      <c r="N14" s="71">
        <v>1304.2</v>
      </c>
      <c r="O14" s="72">
        <v>2004.2</v>
      </c>
      <c r="P14" s="72">
        <v>3104.6</v>
      </c>
      <c r="Q14" s="72">
        <v>260.10000000000002</v>
      </c>
      <c r="R14" s="72">
        <v>545.70000000000005</v>
      </c>
      <c r="S14" s="72">
        <v>7218.8</v>
      </c>
      <c r="T14" s="72">
        <v>932.1</v>
      </c>
      <c r="U14" s="72">
        <v>330</v>
      </c>
      <c r="V14" s="72">
        <v>1262.0999999999999</v>
      </c>
      <c r="W14" s="72">
        <v>1133.5999999999999</v>
      </c>
      <c r="X14" s="71">
        <v>1018.5</v>
      </c>
    </row>
    <row r="15" spans="1:24" s="75" customFormat="1" ht="9.9499999999999993" customHeight="1">
      <c r="A15" s="28" t="s">
        <v>51</v>
      </c>
      <c r="B15" s="76">
        <v>945.1</v>
      </c>
      <c r="C15" s="76">
        <v>186</v>
      </c>
      <c r="D15" s="71">
        <v>315.7</v>
      </c>
      <c r="E15" s="72">
        <v>1446.8</v>
      </c>
      <c r="F15" s="76">
        <v>9748.6</v>
      </c>
      <c r="G15" s="73">
        <v>0</v>
      </c>
      <c r="H15" s="71">
        <v>175.9</v>
      </c>
      <c r="I15" s="73">
        <v>0</v>
      </c>
      <c r="J15" s="71">
        <v>175.9</v>
      </c>
      <c r="K15" s="77">
        <v>1678.4</v>
      </c>
      <c r="L15" s="78">
        <v>13049.7</v>
      </c>
      <c r="M15" s="28" t="s">
        <v>51</v>
      </c>
      <c r="N15" s="76">
        <v>1640</v>
      </c>
      <c r="O15" s="76">
        <v>2340.4</v>
      </c>
      <c r="P15" s="76">
        <v>4239.3999999999996</v>
      </c>
      <c r="Q15" s="76">
        <v>235.3</v>
      </c>
      <c r="R15" s="76">
        <v>607.70000000000005</v>
      </c>
      <c r="S15" s="76">
        <v>9062.7999999999993</v>
      </c>
      <c r="T15" s="71">
        <v>842.8</v>
      </c>
      <c r="U15" s="72">
        <v>286.39999999999998</v>
      </c>
      <c r="V15" s="72">
        <v>1129.2</v>
      </c>
      <c r="W15" s="76">
        <v>1728.6</v>
      </c>
      <c r="X15" s="71">
        <v>1129.0999999999999</v>
      </c>
    </row>
    <row r="16" spans="1:24" s="75" customFormat="1" ht="9.9499999999999993" customHeight="1">
      <c r="A16" s="28" t="s">
        <v>52</v>
      </c>
      <c r="B16" s="76">
        <v>1220.5999999999999</v>
      </c>
      <c r="C16" s="71">
        <v>242.6</v>
      </c>
      <c r="D16" s="71">
        <v>404.8</v>
      </c>
      <c r="E16" s="72">
        <v>1868</v>
      </c>
      <c r="F16" s="72">
        <v>11654</v>
      </c>
      <c r="G16" s="73">
        <v>0</v>
      </c>
      <c r="H16" s="72">
        <v>215</v>
      </c>
      <c r="I16" s="73">
        <v>0</v>
      </c>
      <c r="J16" s="71">
        <v>215</v>
      </c>
      <c r="K16" s="72">
        <v>2060.1999999999998</v>
      </c>
      <c r="L16" s="78">
        <v>15797.2</v>
      </c>
      <c r="M16" s="28" t="s">
        <v>52</v>
      </c>
      <c r="N16" s="71">
        <v>2151.6</v>
      </c>
      <c r="O16" s="72">
        <v>2965.4</v>
      </c>
      <c r="P16" s="72">
        <v>4704.3</v>
      </c>
      <c r="Q16" s="72">
        <v>277.8</v>
      </c>
      <c r="R16" s="72">
        <v>766.2</v>
      </c>
      <c r="S16" s="71">
        <v>10865.3</v>
      </c>
      <c r="T16" s="72">
        <v>837.2</v>
      </c>
      <c r="U16" s="72">
        <v>430.8</v>
      </c>
      <c r="V16" s="72">
        <v>1268</v>
      </c>
      <c r="W16" s="77">
        <v>2048.5</v>
      </c>
      <c r="X16" s="71">
        <v>1615.4</v>
      </c>
    </row>
    <row r="17" spans="1:46" s="75" customFormat="1" ht="10.5" customHeight="1">
      <c r="A17" s="28" t="s">
        <v>27</v>
      </c>
      <c r="B17" s="79">
        <v>1522.6</v>
      </c>
      <c r="C17" s="29">
        <v>303.2</v>
      </c>
      <c r="D17" s="29">
        <v>449.1</v>
      </c>
      <c r="E17" s="80">
        <v>2274.9</v>
      </c>
      <c r="F17" s="80">
        <v>13453.9</v>
      </c>
      <c r="G17" s="80">
        <v>0</v>
      </c>
      <c r="H17" s="80">
        <v>244.8</v>
      </c>
      <c r="I17" s="80">
        <v>0</v>
      </c>
      <c r="J17" s="29">
        <v>244.8</v>
      </c>
      <c r="K17" s="80">
        <v>2479.1</v>
      </c>
      <c r="L17" s="30">
        <v>18452.7</v>
      </c>
      <c r="M17" s="28" t="s">
        <v>27</v>
      </c>
      <c r="N17" s="29">
        <v>2435.9</v>
      </c>
      <c r="O17" s="80">
        <v>3144.4</v>
      </c>
      <c r="P17" s="80">
        <v>5292.6</v>
      </c>
      <c r="Q17" s="80">
        <v>363.6</v>
      </c>
      <c r="R17" s="80">
        <v>713.1</v>
      </c>
      <c r="S17" s="29">
        <v>11949.6</v>
      </c>
      <c r="T17" s="80">
        <v>1120</v>
      </c>
      <c r="U17" s="80">
        <v>503.4</v>
      </c>
      <c r="V17" s="80">
        <v>1623.4</v>
      </c>
      <c r="W17" s="81">
        <v>2862.4</v>
      </c>
      <c r="X17" s="29">
        <v>2017.3</v>
      </c>
    </row>
    <row r="18" spans="1:46" s="83" customFormat="1" ht="9.9499999999999993" customHeight="1">
      <c r="A18" s="82" t="s">
        <v>28</v>
      </c>
      <c r="B18" s="79">
        <v>1947.4</v>
      </c>
      <c r="C18" s="29">
        <v>339.1</v>
      </c>
      <c r="D18" s="29">
        <v>521.4</v>
      </c>
      <c r="E18" s="80">
        <v>2807.9</v>
      </c>
      <c r="F18" s="80">
        <v>16510.3</v>
      </c>
      <c r="G18" s="80">
        <v>13.9</v>
      </c>
      <c r="H18" s="80">
        <v>120.4</v>
      </c>
      <c r="I18" s="80">
        <v>0</v>
      </c>
      <c r="J18" s="29">
        <v>134.30000000000001</v>
      </c>
      <c r="K18" s="80">
        <v>2663.9</v>
      </c>
      <c r="L18" s="30">
        <v>22116.400000000001</v>
      </c>
      <c r="M18" s="82" t="s">
        <v>28</v>
      </c>
      <c r="N18" s="29">
        <v>2477.4</v>
      </c>
      <c r="O18" s="80">
        <v>4211.1000000000004</v>
      </c>
      <c r="P18" s="80">
        <v>6806.5</v>
      </c>
      <c r="Q18" s="80">
        <v>148.80000000000001</v>
      </c>
      <c r="R18" s="80">
        <v>829.9</v>
      </c>
      <c r="S18" s="29">
        <v>14473.7</v>
      </c>
      <c r="T18" s="80">
        <v>913</v>
      </c>
      <c r="U18" s="80">
        <v>1479.4</v>
      </c>
      <c r="V18" s="80">
        <v>2392.4</v>
      </c>
      <c r="W18" s="81">
        <v>2674</v>
      </c>
      <c r="X18" s="29">
        <v>2576.3000000000002</v>
      </c>
    </row>
    <row r="19" spans="1:46" s="87" customFormat="1" ht="9.9499999999999993" customHeight="1">
      <c r="A19" s="84" t="s">
        <v>29</v>
      </c>
      <c r="B19" s="84">
        <v>2155.8000000000002</v>
      </c>
      <c r="C19" s="84">
        <v>405.5</v>
      </c>
      <c r="D19" s="84">
        <v>99.9</v>
      </c>
      <c r="E19" s="84">
        <v>2661.2</v>
      </c>
      <c r="F19" s="85">
        <v>19391.7</v>
      </c>
      <c r="G19" s="84">
        <v>0</v>
      </c>
      <c r="H19" s="85">
        <v>1306.5</v>
      </c>
      <c r="I19" s="29">
        <v>0</v>
      </c>
      <c r="J19" s="85">
        <v>1306.5</v>
      </c>
      <c r="K19" s="84">
        <v>3839.3</v>
      </c>
      <c r="L19" s="86">
        <v>27198.7</v>
      </c>
      <c r="M19" s="84" t="s">
        <v>29</v>
      </c>
      <c r="N19" s="84">
        <v>3003.2</v>
      </c>
      <c r="O19" s="85">
        <v>5331.6</v>
      </c>
      <c r="P19" s="84">
        <v>8360.2000000000007</v>
      </c>
      <c r="Q19" s="85">
        <v>287.89999999999998</v>
      </c>
      <c r="R19" s="84">
        <v>557.9</v>
      </c>
      <c r="S19" s="85">
        <v>17540.8</v>
      </c>
      <c r="T19" s="84">
        <v>1270</v>
      </c>
      <c r="U19" s="85">
        <v>1240.5</v>
      </c>
      <c r="V19" s="84">
        <v>2510.5</v>
      </c>
      <c r="W19" s="85">
        <v>4469.8</v>
      </c>
      <c r="X19" s="84">
        <v>2677.6</v>
      </c>
    </row>
    <row r="20" spans="1:46" s="83" customFormat="1" ht="9.9499999999999993" customHeight="1">
      <c r="A20" s="88" t="s">
        <v>30</v>
      </c>
      <c r="B20" s="73">
        <v>2411.6</v>
      </c>
      <c r="C20" s="73">
        <v>481.1</v>
      </c>
      <c r="D20" s="73">
        <v>1357.3</v>
      </c>
      <c r="E20" s="29">
        <v>4250</v>
      </c>
      <c r="F20" s="73">
        <v>22338.1</v>
      </c>
      <c r="G20" s="73">
        <v>0</v>
      </c>
      <c r="H20" s="73">
        <v>990.8</v>
      </c>
      <c r="I20" s="73">
        <v>0</v>
      </c>
      <c r="J20" s="29">
        <v>990.8</v>
      </c>
      <c r="K20" s="73">
        <v>2939.5</v>
      </c>
      <c r="L20" s="30">
        <v>30518.400000000001</v>
      </c>
      <c r="M20" s="88" t="s">
        <v>30</v>
      </c>
      <c r="N20" s="73">
        <v>3591</v>
      </c>
      <c r="O20" s="73">
        <v>6807.5</v>
      </c>
      <c r="P20" s="73">
        <v>9448.9</v>
      </c>
      <c r="Q20" s="73">
        <v>247.2</v>
      </c>
      <c r="R20" s="73">
        <v>1128.7</v>
      </c>
      <c r="S20" s="29">
        <v>21223.3</v>
      </c>
      <c r="T20" s="73">
        <v>567.5</v>
      </c>
      <c r="U20" s="73">
        <v>1843.7</v>
      </c>
      <c r="V20" s="29">
        <v>2411.1999999999998</v>
      </c>
      <c r="W20" s="73">
        <v>3904.9</v>
      </c>
      <c r="X20" s="73">
        <v>2979</v>
      </c>
    </row>
    <row r="21" spans="1:46" s="83" customFormat="1" ht="9.9499999999999993" customHeight="1">
      <c r="A21" s="88" t="s">
        <v>31</v>
      </c>
      <c r="B21" s="73">
        <v>3349.1</v>
      </c>
      <c r="C21" s="73">
        <v>583.20000000000005</v>
      </c>
      <c r="D21" s="73">
        <v>378.2</v>
      </c>
      <c r="E21" s="29">
        <v>4310.5</v>
      </c>
      <c r="F21" s="73">
        <v>27316.2</v>
      </c>
      <c r="G21" s="73">
        <v>0</v>
      </c>
      <c r="H21" s="73">
        <v>995</v>
      </c>
      <c r="I21" s="73">
        <v>159.80000000000001</v>
      </c>
      <c r="J21" s="29">
        <v>1154.8</v>
      </c>
      <c r="K21" s="73">
        <v>6059.6999999999935</v>
      </c>
      <c r="L21" s="29">
        <v>38841.199999999997</v>
      </c>
      <c r="M21" s="88" t="s">
        <v>31</v>
      </c>
      <c r="N21" s="73">
        <v>0</v>
      </c>
      <c r="O21" s="73">
        <v>0</v>
      </c>
      <c r="P21" s="73">
        <v>0</v>
      </c>
      <c r="Q21" s="73">
        <v>0</v>
      </c>
      <c r="R21" s="73">
        <v>27056.6</v>
      </c>
      <c r="S21" s="73">
        <v>27056.6</v>
      </c>
      <c r="T21" s="73">
        <v>963.2</v>
      </c>
      <c r="U21" s="73">
        <v>1781.7</v>
      </c>
      <c r="V21" s="73">
        <v>2744.9</v>
      </c>
      <c r="W21" s="73">
        <v>5394.2</v>
      </c>
      <c r="X21" s="73">
        <v>3645.5</v>
      </c>
    </row>
    <row r="22" spans="1:46" s="83" customFormat="1" ht="9.9499999999999993" customHeight="1">
      <c r="A22" s="88" t="s">
        <v>32</v>
      </c>
      <c r="B22" s="73">
        <v>4333.3</v>
      </c>
      <c r="C22" s="73">
        <v>703.4</v>
      </c>
      <c r="D22" s="73">
        <v>257.31</v>
      </c>
      <c r="E22" s="29">
        <v>5294.01</v>
      </c>
      <c r="F22" s="73">
        <v>34401.9</v>
      </c>
      <c r="G22" s="73">
        <v>0</v>
      </c>
      <c r="H22" s="73">
        <v>3091.8</v>
      </c>
      <c r="I22" s="73">
        <v>756.2</v>
      </c>
      <c r="J22" s="29">
        <v>3848</v>
      </c>
      <c r="K22" s="73">
        <v>9491.7800000000007</v>
      </c>
      <c r="L22" s="29">
        <v>53035.69</v>
      </c>
      <c r="M22" s="88" t="s">
        <v>32</v>
      </c>
      <c r="N22" s="73">
        <v>0</v>
      </c>
      <c r="O22" s="73">
        <v>0</v>
      </c>
      <c r="P22" s="73">
        <v>0</v>
      </c>
      <c r="Q22" s="73">
        <v>0</v>
      </c>
      <c r="R22" s="73">
        <v>35304.230000000003</v>
      </c>
      <c r="S22" s="73">
        <v>35304.230000000003</v>
      </c>
      <c r="T22" s="73">
        <v>1136.17</v>
      </c>
      <c r="U22" s="73">
        <v>3403.34</v>
      </c>
      <c r="V22" s="73">
        <v>4539.51</v>
      </c>
      <c r="W22" s="73">
        <v>7844.5</v>
      </c>
      <c r="X22" s="73">
        <v>5347.49</v>
      </c>
    </row>
    <row r="23" spans="1:46" s="83" customFormat="1" ht="9.9499999999999993" customHeight="1">
      <c r="A23" s="88" t="s">
        <v>33</v>
      </c>
      <c r="B23" s="73">
        <v>6161.2</v>
      </c>
      <c r="C23" s="73">
        <v>2256.1999999999998</v>
      </c>
      <c r="D23" s="73">
        <v>0</v>
      </c>
      <c r="E23" s="29">
        <v>8417.4</v>
      </c>
      <c r="F23" s="73">
        <v>42819.4</v>
      </c>
      <c r="G23" s="73">
        <v>0</v>
      </c>
      <c r="H23" s="73">
        <v>0</v>
      </c>
      <c r="I23" s="73">
        <v>3940.6</v>
      </c>
      <c r="J23" s="29">
        <v>3940.6</v>
      </c>
      <c r="K23" s="73">
        <v>9857.4</v>
      </c>
      <c r="L23" s="29">
        <v>65034.8</v>
      </c>
      <c r="M23" s="88" t="s">
        <v>33</v>
      </c>
      <c r="N23" s="73">
        <v>0</v>
      </c>
      <c r="O23" s="73">
        <v>0</v>
      </c>
      <c r="P23" s="73">
        <v>0</v>
      </c>
      <c r="Q23" s="73">
        <v>0</v>
      </c>
      <c r="R23" s="73">
        <v>43370.6</v>
      </c>
      <c r="S23" s="73">
        <v>43370.6</v>
      </c>
      <c r="T23" s="73">
        <v>0</v>
      </c>
      <c r="U23" s="73">
        <v>4490.3</v>
      </c>
      <c r="V23" s="73">
        <v>4490.3</v>
      </c>
      <c r="W23" s="73">
        <v>12985.6</v>
      </c>
      <c r="X23" s="73">
        <v>4188.3999999999996</v>
      </c>
    </row>
    <row r="24" spans="1:46" s="45" customFormat="1" ht="10.5" customHeight="1">
      <c r="A24" s="28" t="s">
        <v>34</v>
      </c>
      <c r="B24" s="29">
        <v>9321.1299999999992</v>
      </c>
      <c r="C24" s="29">
        <v>1009.5</v>
      </c>
      <c r="D24" s="29">
        <v>210.33</v>
      </c>
      <c r="E24" s="29">
        <v>10541</v>
      </c>
      <c r="F24" s="29">
        <v>57073.440000000002</v>
      </c>
      <c r="G24" s="29">
        <v>0</v>
      </c>
      <c r="H24" s="29">
        <v>4008.12</v>
      </c>
      <c r="I24" s="29">
        <v>1185.5999999999999</v>
      </c>
      <c r="J24" s="29">
        <v>5193.72</v>
      </c>
      <c r="K24" s="29">
        <v>14621.97</v>
      </c>
      <c r="L24" s="30">
        <v>87430.080000000002</v>
      </c>
      <c r="M24" s="28" t="s">
        <v>34</v>
      </c>
      <c r="N24" s="73">
        <v>0</v>
      </c>
      <c r="O24" s="73">
        <v>0</v>
      </c>
      <c r="P24" s="73">
        <v>0</v>
      </c>
      <c r="Q24" s="73">
        <v>0</v>
      </c>
      <c r="R24" s="29">
        <v>60078.12</v>
      </c>
      <c r="S24" s="29">
        <v>60078.12</v>
      </c>
      <c r="T24" s="29">
        <v>768.14</v>
      </c>
      <c r="U24" s="29">
        <v>45.45</v>
      </c>
      <c r="V24" s="89">
        <v>813.59</v>
      </c>
      <c r="W24" s="28">
        <v>16406.55</v>
      </c>
      <c r="X24" s="28">
        <v>10131.83</v>
      </c>
    </row>
    <row r="25" spans="1:46" s="45" customFormat="1" ht="9.9499999999999993" customHeight="1">
      <c r="A25" s="46" t="s">
        <v>35</v>
      </c>
      <c r="B25" s="47">
        <v>18192.490000000002</v>
      </c>
      <c r="C25" s="47">
        <v>1694.8</v>
      </c>
      <c r="D25" s="47">
        <v>482.04</v>
      </c>
      <c r="E25" s="47">
        <v>20369.330000000002</v>
      </c>
      <c r="F25" s="47">
        <v>79535.94</v>
      </c>
      <c r="G25" s="47">
        <v>67.3</v>
      </c>
      <c r="H25" s="47">
        <v>2611.41</v>
      </c>
      <c r="I25" s="47">
        <v>594.41</v>
      </c>
      <c r="J25" s="47">
        <v>3273.12</v>
      </c>
      <c r="K25" s="47">
        <v>12283.9</v>
      </c>
      <c r="L25" s="49">
        <v>115462.29</v>
      </c>
      <c r="M25" s="46" t="s">
        <v>35</v>
      </c>
      <c r="N25" s="90">
        <v>0</v>
      </c>
      <c r="O25" s="90">
        <v>0</v>
      </c>
      <c r="P25" s="90">
        <v>0</v>
      </c>
      <c r="Q25" s="90">
        <v>0</v>
      </c>
      <c r="R25" s="47">
        <v>79737.440000000002</v>
      </c>
      <c r="S25" s="47">
        <v>79737.440000000002</v>
      </c>
      <c r="T25" s="47">
        <v>1240.3499999999999</v>
      </c>
      <c r="U25" s="47">
        <v>3183.32</v>
      </c>
      <c r="V25" s="91">
        <v>4423.67</v>
      </c>
      <c r="W25" s="46">
        <v>21664.52</v>
      </c>
      <c r="X25" s="46">
        <v>9636.68</v>
      </c>
    </row>
    <row r="26" spans="1:46" s="83" customFormat="1" ht="3.75" customHeight="1">
      <c r="A26" s="92"/>
      <c r="B26" s="92"/>
      <c r="C26" s="92"/>
      <c r="D26" s="92"/>
      <c r="E26" s="93"/>
      <c r="F26" s="92"/>
      <c r="G26" s="92"/>
      <c r="H26" s="92"/>
      <c r="I26" s="92"/>
      <c r="J26" s="93"/>
      <c r="K26" s="92"/>
      <c r="L26" s="93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</row>
    <row r="27" spans="1:46" ht="9.9499999999999993" customHeight="1">
      <c r="A27" s="94" t="s">
        <v>53</v>
      </c>
      <c r="B27" s="92"/>
      <c r="C27" s="92"/>
      <c r="D27" s="92"/>
      <c r="E27" s="95"/>
      <c r="F27" s="92"/>
      <c r="G27" s="92"/>
      <c r="H27" s="92"/>
      <c r="I27" s="53"/>
      <c r="J27" s="95"/>
      <c r="K27" s="92"/>
      <c r="L27" s="96"/>
      <c r="M27" s="94" t="s">
        <v>53</v>
      </c>
      <c r="N27" s="92"/>
      <c r="O27" s="92"/>
      <c r="P27" s="92"/>
      <c r="Q27" s="92"/>
      <c r="R27" s="92"/>
      <c r="S27" s="95"/>
      <c r="T27" s="92"/>
      <c r="U27" s="92"/>
      <c r="V27" s="95"/>
      <c r="W27" s="92"/>
      <c r="X27" s="92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</row>
    <row r="28" spans="1:46" ht="9.9499999999999993" customHeight="1">
      <c r="N28" t="s">
        <v>54</v>
      </c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</row>
  </sheetData>
  <mergeCells count="22">
    <mergeCell ref="S6:S7"/>
    <mergeCell ref="A5:A8"/>
    <mergeCell ref="B5:E5"/>
    <mergeCell ref="F5:F7"/>
    <mergeCell ref="G5:J5"/>
    <mergeCell ref="K5:K7"/>
    <mergeCell ref="U6:U7"/>
    <mergeCell ref="X5:X7"/>
    <mergeCell ref="E6:E7"/>
    <mergeCell ref="G6:G7"/>
    <mergeCell ref="I6:I7"/>
    <mergeCell ref="J6:J7"/>
    <mergeCell ref="O6:O7"/>
    <mergeCell ref="L5:L7"/>
    <mergeCell ref="V6:V7"/>
    <mergeCell ref="M5:M8"/>
    <mergeCell ref="N5:S5"/>
    <mergeCell ref="T5:V5"/>
    <mergeCell ref="W5:W7"/>
    <mergeCell ref="P6:P7"/>
    <mergeCell ref="Q6:Q7"/>
    <mergeCell ref="R6:R7"/>
  </mergeCells>
  <pageMargins left="0.511811023622047" right="0.511811023622047" top="0.98425196850393704" bottom="0" header="0.511811023622047" footer="0.196850393700787"/>
  <pageSetup paperSize="9" firstPageNumber="46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7"/>
  <sheetViews>
    <sheetView tabSelected="1" view="pageBreakPreview" zoomScale="80" zoomScaleNormal="80" zoomScaleSheetLayoutView="80" workbookViewId="0">
      <pane xSplit="1" ySplit="6" topLeftCell="B7" activePane="bottomRight" state="frozen"/>
      <selection activeCell="C19" sqref="C19"/>
      <selection pane="topRight" activeCell="C19" sqref="C19"/>
      <selection pane="bottomLeft" activeCell="C19" sqref="C19"/>
      <selection pane="bottomRight" activeCell="K33" sqref="K33"/>
    </sheetView>
  </sheetViews>
  <sheetFormatPr defaultRowHeight="11.25"/>
  <cols>
    <col min="1" max="1" width="27.83203125" style="133" customWidth="1"/>
    <col min="2" max="2" width="11.5" style="133" bestFit="1" customWidth="1"/>
    <col min="3" max="3" width="10.33203125" style="133" bestFit="1" customWidth="1"/>
    <col min="4" max="4" width="10.1640625" style="133" bestFit="1" customWidth="1"/>
    <col min="5" max="5" width="16" style="133" bestFit="1" customWidth="1"/>
    <col min="6" max="7" width="11.5" style="133" bestFit="1" customWidth="1"/>
    <col min="8" max="10" width="12.5" style="133" bestFit="1" customWidth="1"/>
    <col min="11" max="11" width="27.6640625" style="133" bestFit="1" customWidth="1"/>
    <col min="12" max="12" width="19.33203125" style="133" bestFit="1" customWidth="1"/>
    <col min="13" max="13" width="17.33203125" style="133" bestFit="1" customWidth="1"/>
    <col min="14" max="14" width="15.1640625" style="133" bestFit="1" customWidth="1"/>
    <col min="15" max="15" width="29" style="133" customWidth="1"/>
    <col min="16" max="16" width="12.5" style="133" bestFit="1" customWidth="1"/>
    <col min="17" max="17" width="12.83203125" style="133" bestFit="1" customWidth="1"/>
    <col min="18" max="18" width="14.1640625" style="133" bestFit="1" customWidth="1"/>
    <col min="19" max="19" width="15.1640625" style="133" bestFit="1" customWidth="1"/>
    <col min="20" max="20" width="12.33203125" style="133" customWidth="1"/>
    <col min="21" max="21" width="12.5" style="133" bestFit="1" customWidth="1"/>
    <col min="22" max="22" width="12.83203125" style="133" bestFit="1" customWidth="1"/>
    <col min="23" max="23" width="13.5" style="133" bestFit="1" customWidth="1"/>
    <col min="24" max="24" width="13.6640625" style="133" bestFit="1" customWidth="1"/>
    <col min="25" max="25" width="25" style="133" bestFit="1" customWidth="1"/>
    <col min="26" max="26" width="21" style="133" bestFit="1" customWidth="1"/>
    <col min="27" max="27" width="24.5" style="133" bestFit="1" customWidth="1"/>
    <col min="28" max="28" width="17.33203125" style="133" bestFit="1" customWidth="1"/>
    <col min="29" max="29" width="4" style="133" bestFit="1" customWidth="1"/>
    <col min="30" max="255" width="9.33203125" style="133"/>
    <col min="256" max="256" width="13.6640625" style="133" customWidth="1"/>
    <col min="257" max="269" width="12.83203125" style="133" customWidth="1"/>
    <col min="270" max="283" width="12.33203125" style="133" customWidth="1"/>
    <col min="284" max="284" width="12.6640625" style="133" bestFit="1" customWidth="1"/>
    <col min="285" max="511" width="9.33203125" style="133"/>
    <col min="512" max="512" width="13.6640625" style="133" customWidth="1"/>
    <col min="513" max="525" width="12.83203125" style="133" customWidth="1"/>
    <col min="526" max="539" width="12.33203125" style="133" customWidth="1"/>
    <col min="540" max="540" width="12.6640625" style="133" bestFit="1" customWidth="1"/>
    <col min="541" max="767" width="9.33203125" style="133"/>
    <col min="768" max="768" width="13.6640625" style="133" customWidth="1"/>
    <col min="769" max="781" width="12.83203125" style="133" customWidth="1"/>
    <col min="782" max="795" width="12.33203125" style="133" customWidth="1"/>
    <col min="796" max="796" width="12.6640625" style="133" bestFit="1" customWidth="1"/>
    <col min="797" max="1023" width="9.33203125" style="133"/>
    <col min="1024" max="1024" width="13.6640625" style="133" customWidth="1"/>
    <col min="1025" max="1037" width="12.83203125" style="133" customWidth="1"/>
    <col min="1038" max="1051" width="12.33203125" style="133" customWidth="1"/>
    <col min="1052" max="1052" width="12.6640625" style="133" bestFit="1" customWidth="1"/>
    <col min="1053" max="1279" width="9.33203125" style="133"/>
    <col min="1280" max="1280" width="13.6640625" style="133" customWidth="1"/>
    <col min="1281" max="1293" width="12.83203125" style="133" customWidth="1"/>
    <col min="1294" max="1307" width="12.33203125" style="133" customWidth="1"/>
    <col min="1308" max="1308" width="12.6640625" style="133" bestFit="1" customWidth="1"/>
    <col min="1309" max="1535" width="9.33203125" style="133"/>
    <col min="1536" max="1536" width="13.6640625" style="133" customWidth="1"/>
    <col min="1537" max="1549" width="12.83203125" style="133" customWidth="1"/>
    <col min="1550" max="1563" width="12.33203125" style="133" customWidth="1"/>
    <col min="1564" max="1564" width="12.6640625" style="133" bestFit="1" customWidth="1"/>
    <col min="1565" max="1791" width="9.33203125" style="133"/>
    <col min="1792" max="1792" width="13.6640625" style="133" customWidth="1"/>
    <col min="1793" max="1805" width="12.83203125" style="133" customWidth="1"/>
    <col min="1806" max="1819" width="12.33203125" style="133" customWidth="1"/>
    <col min="1820" max="1820" width="12.6640625" style="133" bestFit="1" customWidth="1"/>
    <col min="1821" max="2047" width="9.33203125" style="133"/>
    <col min="2048" max="2048" width="13.6640625" style="133" customWidth="1"/>
    <col min="2049" max="2061" width="12.83203125" style="133" customWidth="1"/>
    <col min="2062" max="2075" width="12.33203125" style="133" customWidth="1"/>
    <col min="2076" max="2076" width="12.6640625" style="133" bestFit="1" customWidth="1"/>
    <col min="2077" max="2303" width="9.33203125" style="133"/>
    <col min="2304" max="2304" width="13.6640625" style="133" customWidth="1"/>
    <col min="2305" max="2317" width="12.83203125" style="133" customWidth="1"/>
    <col min="2318" max="2331" width="12.33203125" style="133" customWidth="1"/>
    <col min="2332" max="2332" width="12.6640625" style="133" bestFit="1" customWidth="1"/>
    <col min="2333" max="2559" width="9.33203125" style="133"/>
    <col min="2560" max="2560" width="13.6640625" style="133" customWidth="1"/>
    <col min="2561" max="2573" width="12.83203125" style="133" customWidth="1"/>
    <col min="2574" max="2587" width="12.33203125" style="133" customWidth="1"/>
    <col min="2588" max="2588" width="12.6640625" style="133" bestFit="1" customWidth="1"/>
    <col min="2589" max="2815" width="9.33203125" style="133"/>
    <col min="2816" max="2816" width="13.6640625" style="133" customWidth="1"/>
    <col min="2817" max="2829" width="12.83203125" style="133" customWidth="1"/>
    <col min="2830" max="2843" width="12.33203125" style="133" customWidth="1"/>
    <col min="2844" max="2844" width="12.6640625" style="133" bestFit="1" customWidth="1"/>
    <col min="2845" max="3071" width="9.33203125" style="133"/>
    <col min="3072" max="3072" width="13.6640625" style="133" customWidth="1"/>
    <col min="3073" max="3085" width="12.83203125" style="133" customWidth="1"/>
    <col min="3086" max="3099" width="12.33203125" style="133" customWidth="1"/>
    <col min="3100" max="3100" width="12.6640625" style="133" bestFit="1" customWidth="1"/>
    <col min="3101" max="3327" width="9.33203125" style="133"/>
    <col min="3328" max="3328" width="13.6640625" style="133" customWidth="1"/>
    <col min="3329" max="3341" width="12.83203125" style="133" customWidth="1"/>
    <col min="3342" max="3355" width="12.33203125" style="133" customWidth="1"/>
    <col min="3356" max="3356" width="12.6640625" style="133" bestFit="1" customWidth="1"/>
    <col min="3357" max="3583" width="9.33203125" style="133"/>
    <col min="3584" max="3584" width="13.6640625" style="133" customWidth="1"/>
    <col min="3585" max="3597" width="12.83203125" style="133" customWidth="1"/>
    <col min="3598" max="3611" width="12.33203125" style="133" customWidth="1"/>
    <col min="3612" max="3612" width="12.6640625" style="133" bestFit="1" customWidth="1"/>
    <col min="3613" max="3839" width="9.33203125" style="133"/>
    <col min="3840" max="3840" width="13.6640625" style="133" customWidth="1"/>
    <col min="3841" max="3853" width="12.83203125" style="133" customWidth="1"/>
    <col min="3854" max="3867" width="12.33203125" style="133" customWidth="1"/>
    <col min="3868" max="3868" width="12.6640625" style="133" bestFit="1" customWidth="1"/>
    <col min="3869" max="4095" width="9.33203125" style="133"/>
    <col min="4096" max="4096" width="13.6640625" style="133" customWidth="1"/>
    <col min="4097" max="4109" width="12.83203125" style="133" customWidth="1"/>
    <col min="4110" max="4123" width="12.33203125" style="133" customWidth="1"/>
    <col min="4124" max="4124" width="12.6640625" style="133" bestFit="1" customWidth="1"/>
    <col min="4125" max="4351" width="9.33203125" style="133"/>
    <col min="4352" max="4352" width="13.6640625" style="133" customWidth="1"/>
    <col min="4353" max="4365" width="12.83203125" style="133" customWidth="1"/>
    <col min="4366" max="4379" width="12.33203125" style="133" customWidth="1"/>
    <col min="4380" max="4380" width="12.6640625" style="133" bestFit="1" customWidth="1"/>
    <col min="4381" max="4607" width="9.33203125" style="133"/>
    <col min="4608" max="4608" width="13.6640625" style="133" customWidth="1"/>
    <col min="4609" max="4621" width="12.83203125" style="133" customWidth="1"/>
    <col min="4622" max="4635" width="12.33203125" style="133" customWidth="1"/>
    <col min="4636" max="4636" width="12.6640625" style="133" bestFit="1" customWidth="1"/>
    <col min="4637" max="4863" width="9.33203125" style="133"/>
    <col min="4864" max="4864" width="13.6640625" style="133" customWidth="1"/>
    <col min="4865" max="4877" width="12.83203125" style="133" customWidth="1"/>
    <col min="4878" max="4891" width="12.33203125" style="133" customWidth="1"/>
    <col min="4892" max="4892" width="12.6640625" style="133" bestFit="1" customWidth="1"/>
    <col min="4893" max="5119" width="9.33203125" style="133"/>
    <col min="5120" max="5120" width="13.6640625" style="133" customWidth="1"/>
    <col min="5121" max="5133" width="12.83203125" style="133" customWidth="1"/>
    <col min="5134" max="5147" width="12.33203125" style="133" customWidth="1"/>
    <col min="5148" max="5148" width="12.6640625" style="133" bestFit="1" customWidth="1"/>
    <col min="5149" max="5375" width="9.33203125" style="133"/>
    <col min="5376" max="5376" width="13.6640625" style="133" customWidth="1"/>
    <col min="5377" max="5389" width="12.83203125" style="133" customWidth="1"/>
    <col min="5390" max="5403" width="12.33203125" style="133" customWidth="1"/>
    <col min="5404" max="5404" width="12.6640625" style="133" bestFit="1" customWidth="1"/>
    <col min="5405" max="5631" width="9.33203125" style="133"/>
    <col min="5632" max="5632" width="13.6640625" style="133" customWidth="1"/>
    <col min="5633" max="5645" width="12.83203125" style="133" customWidth="1"/>
    <col min="5646" max="5659" width="12.33203125" style="133" customWidth="1"/>
    <col min="5660" max="5660" width="12.6640625" style="133" bestFit="1" customWidth="1"/>
    <col min="5661" max="5887" width="9.33203125" style="133"/>
    <col min="5888" max="5888" width="13.6640625" style="133" customWidth="1"/>
    <col min="5889" max="5901" width="12.83203125" style="133" customWidth="1"/>
    <col min="5902" max="5915" width="12.33203125" style="133" customWidth="1"/>
    <col min="5916" max="5916" width="12.6640625" style="133" bestFit="1" customWidth="1"/>
    <col min="5917" max="6143" width="9.33203125" style="133"/>
    <col min="6144" max="6144" width="13.6640625" style="133" customWidth="1"/>
    <col min="6145" max="6157" width="12.83203125" style="133" customWidth="1"/>
    <col min="6158" max="6171" width="12.33203125" style="133" customWidth="1"/>
    <col min="6172" max="6172" width="12.6640625" style="133" bestFit="1" customWidth="1"/>
    <col min="6173" max="6399" width="9.33203125" style="133"/>
    <col min="6400" max="6400" width="13.6640625" style="133" customWidth="1"/>
    <col min="6401" max="6413" width="12.83203125" style="133" customWidth="1"/>
    <col min="6414" max="6427" width="12.33203125" style="133" customWidth="1"/>
    <col min="6428" max="6428" width="12.6640625" style="133" bestFit="1" customWidth="1"/>
    <col min="6429" max="6655" width="9.33203125" style="133"/>
    <col min="6656" max="6656" width="13.6640625" style="133" customWidth="1"/>
    <col min="6657" max="6669" width="12.83203125" style="133" customWidth="1"/>
    <col min="6670" max="6683" width="12.33203125" style="133" customWidth="1"/>
    <col min="6684" max="6684" width="12.6640625" style="133" bestFit="1" customWidth="1"/>
    <col min="6685" max="6911" width="9.33203125" style="133"/>
    <col min="6912" max="6912" width="13.6640625" style="133" customWidth="1"/>
    <col min="6913" max="6925" width="12.83203125" style="133" customWidth="1"/>
    <col min="6926" max="6939" width="12.33203125" style="133" customWidth="1"/>
    <col min="6940" max="6940" width="12.6640625" style="133" bestFit="1" customWidth="1"/>
    <col min="6941" max="7167" width="9.33203125" style="133"/>
    <col min="7168" max="7168" width="13.6640625" style="133" customWidth="1"/>
    <col min="7169" max="7181" width="12.83203125" style="133" customWidth="1"/>
    <col min="7182" max="7195" width="12.33203125" style="133" customWidth="1"/>
    <col min="7196" max="7196" width="12.6640625" style="133" bestFit="1" customWidth="1"/>
    <col min="7197" max="7423" width="9.33203125" style="133"/>
    <col min="7424" max="7424" width="13.6640625" style="133" customWidth="1"/>
    <col min="7425" max="7437" width="12.83203125" style="133" customWidth="1"/>
    <col min="7438" max="7451" width="12.33203125" style="133" customWidth="1"/>
    <col min="7452" max="7452" width="12.6640625" style="133" bestFit="1" customWidth="1"/>
    <col min="7453" max="7679" width="9.33203125" style="133"/>
    <col min="7680" max="7680" width="13.6640625" style="133" customWidth="1"/>
    <col min="7681" max="7693" width="12.83203125" style="133" customWidth="1"/>
    <col min="7694" max="7707" width="12.33203125" style="133" customWidth="1"/>
    <col min="7708" max="7708" width="12.6640625" style="133" bestFit="1" customWidth="1"/>
    <col min="7709" max="7935" width="9.33203125" style="133"/>
    <col min="7936" max="7936" width="13.6640625" style="133" customWidth="1"/>
    <col min="7937" max="7949" width="12.83203125" style="133" customWidth="1"/>
    <col min="7950" max="7963" width="12.33203125" style="133" customWidth="1"/>
    <col min="7964" max="7964" width="12.6640625" style="133" bestFit="1" customWidth="1"/>
    <col min="7965" max="8191" width="9.33203125" style="133"/>
    <col min="8192" max="8192" width="13.6640625" style="133" customWidth="1"/>
    <col min="8193" max="8205" width="12.83203125" style="133" customWidth="1"/>
    <col min="8206" max="8219" width="12.33203125" style="133" customWidth="1"/>
    <col min="8220" max="8220" width="12.6640625" style="133" bestFit="1" customWidth="1"/>
    <col min="8221" max="8447" width="9.33203125" style="133"/>
    <col min="8448" max="8448" width="13.6640625" style="133" customWidth="1"/>
    <col min="8449" max="8461" width="12.83203125" style="133" customWidth="1"/>
    <col min="8462" max="8475" width="12.33203125" style="133" customWidth="1"/>
    <col min="8476" max="8476" width="12.6640625" style="133" bestFit="1" customWidth="1"/>
    <col min="8477" max="8703" width="9.33203125" style="133"/>
    <col min="8704" max="8704" width="13.6640625" style="133" customWidth="1"/>
    <col min="8705" max="8717" width="12.83203125" style="133" customWidth="1"/>
    <col min="8718" max="8731" width="12.33203125" style="133" customWidth="1"/>
    <col min="8732" max="8732" width="12.6640625" style="133" bestFit="1" customWidth="1"/>
    <col min="8733" max="8959" width="9.33203125" style="133"/>
    <col min="8960" max="8960" width="13.6640625" style="133" customWidth="1"/>
    <col min="8961" max="8973" width="12.83203125" style="133" customWidth="1"/>
    <col min="8974" max="8987" width="12.33203125" style="133" customWidth="1"/>
    <col min="8988" max="8988" width="12.6640625" style="133" bestFit="1" customWidth="1"/>
    <col min="8989" max="9215" width="9.33203125" style="133"/>
    <col min="9216" max="9216" width="13.6640625" style="133" customWidth="1"/>
    <col min="9217" max="9229" width="12.83203125" style="133" customWidth="1"/>
    <col min="9230" max="9243" width="12.33203125" style="133" customWidth="1"/>
    <col min="9244" max="9244" width="12.6640625" style="133" bestFit="1" customWidth="1"/>
    <col min="9245" max="9471" width="9.33203125" style="133"/>
    <col min="9472" max="9472" width="13.6640625" style="133" customWidth="1"/>
    <col min="9473" max="9485" width="12.83203125" style="133" customWidth="1"/>
    <col min="9486" max="9499" width="12.33203125" style="133" customWidth="1"/>
    <col min="9500" max="9500" width="12.6640625" style="133" bestFit="1" customWidth="1"/>
    <col min="9501" max="9727" width="9.33203125" style="133"/>
    <col min="9728" max="9728" width="13.6640625" style="133" customWidth="1"/>
    <col min="9729" max="9741" width="12.83203125" style="133" customWidth="1"/>
    <col min="9742" max="9755" width="12.33203125" style="133" customWidth="1"/>
    <col min="9756" max="9756" width="12.6640625" style="133" bestFit="1" customWidth="1"/>
    <col min="9757" max="9983" width="9.33203125" style="133"/>
    <col min="9984" max="9984" width="13.6640625" style="133" customWidth="1"/>
    <col min="9985" max="9997" width="12.83203125" style="133" customWidth="1"/>
    <col min="9998" max="10011" width="12.33203125" style="133" customWidth="1"/>
    <col min="10012" max="10012" width="12.6640625" style="133" bestFit="1" customWidth="1"/>
    <col min="10013" max="10239" width="9.33203125" style="133"/>
    <col min="10240" max="10240" width="13.6640625" style="133" customWidth="1"/>
    <col min="10241" max="10253" width="12.83203125" style="133" customWidth="1"/>
    <col min="10254" max="10267" width="12.33203125" style="133" customWidth="1"/>
    <col min="10268" max="10268" width="12.6640625" style="133" bestFit="1" customWidth="1"/>
    <col min="10269" max="10495" width="9.33203125" style="133"/>
    <col min="10496" max="10496" width="13.6640625" style="133" customWidth="1"/>
    <col min="10497" max="10509" width="12.83203125" style="133" customWidth="1"/>
    <col min="10510" max="10523" width="12.33203125" style="133" customWidth="1"/>
    <col min="10524" max="10524" width="12.6640625" style="133" bestFit="1" customWidth="1"/>
    <col min="10525" max="10751" width="9.33203125" style="133"/>
    <col min="10752" max="10752" width="13.6640625" style="133" customWidth="1"/>
    <col min="10753" max="10765" width="12.83203125" style="133" customWidth="1"/>
    <col min="10766" max="10779" width="12.33203125" style="133" customWidth="1"/>
    <col min="10780" max="10780" width="12.6640625" style="133" bestFit="1" customWidth="1"/>
    <col min="10781" max="11007" width="9.33203125" style="133"/>
    <col min="11008" max="11008" width="13.6640625" style="133" customWidth="1"/>
    <col min="11009" max="11021" width="12.83203125" style="133" customWidth="1"/>
    <col min="11022" max="11035" width="12.33203125" style="133" customWidth="1"/>
    <col min="11036" max="11036" width="12.6640625" style="133" bestFit="1" customWidth="1"/>
    <col min="11037" max="11263" width="9.33203125" style="133"/>
    <col min="11264" max="11264" width="13.6640625" style="133" customWidth="1"/>
    <col min="11265" max="11277" width="12.83203125" style="133" customWidth="1"/>
    <col min="11278" max="11291" width="12.33203125" style="133" customWidth="1"/>
    <col min="11292" max="11292" width="12.6640625" style="133" bestFit="1" customWidth="1"/>
    <col min="11293" max="11519" width="9.33203125" style="133"/>
    <col min="11520" max="11520" width="13.6640625" style="133" customWidth="1"/>
    <col min="11521" max="11533" width="12.83203125" style="133" customWidth="1"/>
    <col min="11534" max="11547" width="12.33203125" style="133" customWidth="1"/>
    <col min="11548" max="11548" width="12.6640625" style="133" bestFit="1" customWidth="1"/>
    <col min="11549" max="11775" width="9.33203125" style="133"/>
    <col min="11776" max="11776" width="13.6640625" style="133" customWidth="1"/>
    <col min="11777" max="11789" width="12.83203125" style="133" customWidth="1"/>
    <col min="11790" max="11803" width="12.33203125" style="133" customWidth="1"/>
    <col min="11804" max="11804" width="12.6640625" style="133" bestFit="1" customWidth="1"/>
    <col min="11805" max="12031" width="9.33203125" style="133"/>
    <col min="12032" max="12032" width="13.6640625" style="133" customWidth="1"/>
    <col min="12033" max="12045" width="12.83203125" style="133" customWidth="1"/>
    <col min="12046" max="12059" width="12.33203125" style="133" customWidth="1"/>
    <col min="12060" max="12060" width="12.6640625" style="133" bestFit="1" customWidth="1"/>
    <col min="12061" max="12287" width="9.33203125" style="133"/>
    <col min="12288" max="12288" width="13.6640625" style="133" customWidth="1"/>
    <col min="12289" max="12301" width="12.83203125" style="133" customWidth="1"/>
    <col min="12302" max="12315" width="12.33203125" style="133" customWidth="1"/>
    <col min="12316" max="12316" width="12.6640625" style="133" bestFit="1" customWidth="1"/>
    <col min="12317" max="12543" width="9.33203125" style="133"/>
    <col min="12544" max="12544" width="13.6640625" style="133" customWidth="1"/>
    <col min="12545" max="12557" width="12.83203125" style="133" customWidth="1"/>
    <col min="12558" max="12571" width="12.33203125" style="133" customWidth="1"/>
    <col min="12572" max="12572" width="12.6640625" style="133" bestFit="1" customWidth="1"/>
    <col min="12573" max="12799" width="9.33203125" style="133"/>
    <col min="12800" max="12800" width="13.6640625" style="133" customWidth="1"/>
    <col min="12801" max="12813" width="12.83203125" style="133" customWidth="1"/>
    <col min="12814" max="12827" width="12.33203125" style="133" customWidth="1"/>
    <col min="12828" max="12828" width="12.6640625" style="133" bestFit="1" customWidth="1"/>
    <col min="12829" max="13055" width="9.33203125" style="133"/>
    <col min="13056" max="13056" width="13.6640625" style="133" customWidth="1"/>
    <col min="13057" max="13069" width="12.83203125" style="133" customWidth="1"/>
    <col min="13070" max="13083" width="12.33203125" style="133" customWidth="1"/>
    <col min="13084" max="13084" width="12.6640625" style="133" bestFit="1" customWidth="1"/>
    <col min="13085" max="13311" width="9.33203125" style="133"/>
    <col min="13312" max="13312" width="13.6640625" style="133" customWidth="1"/>
    <col min="13313" max="13325" width="12.83203125" style="133" customWidth="1"/>
    <col min="13326" max="13339" width="12.33203125" style="133" customWidth="1"/>
    <col min="13340" max="13340" width="12.6640625" style="133" bestFit="1" customWidth="1"/>
    <col min="13341" max="13567" width="9.33203125" style="133"/>
    <col min="13568" max="13568" width="13.6640625" style="133" customWidth="1"/>
    <col min="13569" max="13581" width="12.83203125" style="133" customWidth="1"/>
    <col min="13582" max="13595" width="12.33203125" style="133" customWidth="1"/>
    <col min="13596" max="13596" width="12.6640625" style="133" bestFit="1" customWidth="1"/>
    <col min="13597" max="13823" width="9.33203125" style="133"/>
    <col min="13824" max="13824" width="13.6640625" style="133" customWidth="1"/>
    <col min="13825" max="13837" width="12.83203125" style="133" customWidth="1"/>
    <col min="13838" max="13851" width="12.33203125" style="133" customWidth="1"/>
    <col min="13852" max="13852" width="12.6640625" style="133" bestFit="1" customWidth="1"/>
    <col min="13853" max="14079" width="9.33203125" style="133"/>
    <col min="14080" max="14080" width="13.6640625" style="133" customWidth="1"/>
    <col min="14081" max="14093" width="12.83203125" style="133" customWidth="1"/>
    <col min="14094" max="14107" width="12.33203125" style="133" customWidth="1"/>
    <col min="14108" max="14108" width="12.6640625" style="133" bestFit="1" customWidth="1"/>
    <col min="14109" max="14335" width="9.33203125" style="133"/>
    <col min="14336" max="14336" width="13.6640625" style="133" customWidth="1"/>
    <col min="14337" max="14349" width="12.83203125" style="133" customWidth="1"/>
    <col min="14350" max="14363" width="12.33203125" style="133" customWidth="1"/>
    <col min="14364" max="14364" width="12.6640625" style="133" bestFit="1" customWidth="1"/>
    <col min="14365" max="14591" width="9.33203125" style="133"/>
    <col min="14592" max="14592" width="13.6640625" style="133" customWidth="1"/>
    <col min="14593" max="14605" width="12.83203125" style="133" customWidth="1"/>
    <col min="14606" max="14619" width="12.33203125" style="133" customWidth="1"/>
    <col min="14620" max="14620" width="12.6640625" style="133" bestFit="1" customWidth="1"/>
    <col min="14621" max="14847" width="9.33203125" style="133"/>
    <col min="14848" max="14848" width="13.6640625" style="133" customWidth="1"/>
    <col min="14849" max="14861" width="12.83203125" style="133" customWidth="1"/>
    <col min="14862" max="14875" width="12.33203125" style="133" customWidth="1"/>
    <col min="14876" max="14876" width="12.6640625" style="133" bestFit="1" customWidth="1"/>
    <col min="14877" max="15103" width="9.33203125" style="133"/>
    <col min="15104" max="15104" width="13.6640625" style="133" customWidth="1"/>
    <col min="15105" max="15117" width="12.83203125" style="133" customWidth="1"/>
    <col min="15118" max="15131" width="12.33203125" style="133" customWidth="1"/>
    <col min="15132" max="15132" width="12.6640625" style="133" bestFit="1" customWidth="1"/>
    <col min="15133" max="15359" width="9.33203125" style="133"/>
    <col min="15360" max="15360" width="13.6640625" style="133" customWidth="1"/>
    <col min="15361" max="15373" width="12.83203125" style="133" customWidth="1"/>
    <col min="15374" max="15387" width="12.33203125" style="133" customWidth="1"/>
    <col min="15388" max="15388" width="12.6640625" style="133" bestFit="1" customWidth="1"/>
    <col min="15389" max="15615" width="9.33203125" style="133"/>
    <col min="15616" max="15616" width="13.6640625" style="133" customWidth="1"/>
    <col min="15617" max="15629" width="12.83203125" style="133" customWidth="1"/>
    <col min="15630" max="15643" width="12.33203125" style="133" customWidth="1"/>
    <col min="15644" max="15644" width="12.6640625" style="133" bestFit="1" customWidth="1"/>
    <col min="15645" max="15871" width="9.33203125" style="133"/>
    <col min="15872" max="15872" width="13.6640625" style="133" customWidth="1"/>
    <col min="15873" max="15885" width="12.83203125" style="133" customWidth="1"/>
    <col min="15886" max="15899" width="12.33203125" style="133" customWidth="1"/>
    <col min="15900" max="15900" width="12.6640625" style="133" bestFit="1" customWidth="1"/>
    <col min="15901" max="16127" width="9.33203125" style="133"/>
    <col min="16128" max="16128" width="13.6640625" style="133" customWidth="1"/>
    <col min="16129" max="16141" width="12.83203125" style="133" customWidth="1"/>
    <col min="16142" max="16155" width="12.33203125" style="133" customWidth="1"/>
    <col min="16156" max="16156" width="12.6640625" style="133" bestFit="1" customWidth="1"/>
    <col min="16157" max="16384" width="9.33203125" style="133"/>
  </cols>
  <sheetData>
    <row r="1" spans="1:28" s="103" customFormat="1" ht="15.75">
      <c r="A1" s="98" t="s">
        <v>90</v>
      </c>
      <c r="B1" s="99"/>
      <c r="C1" s="99"/>
      <c r="D1" s="99"/>
      <c r="E1" s="99"/>
      <c r="F1" s="100"/>
      <c r="G1" s="100"/>
      <c r="H1" s="100"/>
      <c r="I1" s="100"/>
      <c r="J1" s="100"/>
      <c r="K1" s="100"/>
      <c r="L1" s="100"/>
      <c r="M1" s="99"/>
      <c r="N1" s="101"/>
      <c r="O1" s="102" t="s">
        <v>55</v>
      </c>
      <c r="P1" s="100"/>
      <c r="Q1" s="100"/>
      <c r="R1" s="100"/>
      <c r="S1" s="100"/>
      <c r="T1" s="100"/>
      <c r="AB1" s="104"/>
    </row>
    <row r="2" spans="1:28" s="109" customFormat="1" ht="12.7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7"/>
      <c r="O2" s="108"/>
      <c r="P2" s="106"/>
      <c r="Q2" s="106"/>
      <c r="R2" s="106"/>
      <c r="S2" s="106"/>
      <c r="T2" s="106"/>
      <c r="AA2" s="110"/>
      <c r="AB2" s="111"/>
    </row>
    <row r="3" spans="1:28" s="109" customFormat="1" ht="12.75">
      <c r="A3" s="112" t="s">
        <v>0</v>
      </c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3"/>
      <c r="N3" s="115"/>
      <c r="O3" s="113" t="s">
        <v>0</v>
      </c>
      <c r="P3" s="114"/>
      <c r="Q3" s="114"/>
      <c r="R3" s="114"/>
      <c r="S3" s="114"/>
      <c r="T3" s="114"/>
      <c r="U3" s="116"/>
      <c r="V3" s="116"/>
      <c r="W3" s="116"/>
      <c r="X3" s="116"/>
      <c r="Y3" s="116"/>
      <c r="Z3" s="116"/>
      <c r="AA3" s="116"/>
      <c r="AB3" s="117"/>
    </row>
    <row r="4" spans="1:28" s="119" customFormat="1" ht="14.25">
      <c r="A4" s="118"/>
      <c r="B4" s="166" t="s">
        <v>56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7" t="s">
        <v>26</v>
      </c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9"/>
    </row>
    <row r="5" spans="1:28" s="119" customFormat="1" ht="12">
      <c r="A5" s="118"/>
      <c r="B5" s="170" t="s">
        <v>2</v>
      </c>
      <c r="C5" s="170"/>
      <c r="D5" s="170"/>
      <c r="E5" s="170"/>
      <c r="F5" s="170"/>
      <c r="G5" s="170" t="s">
        <v>57</v>
      </c>
      <c r="H5" s="170"/>
      <c r="I5" s="170"/>
      <c r="J5" s="170" t="s">
        <v>3</v>
      </c>
      <c r="K5" s="170" t="s">
        <v>58</v>
      </c>
      <c r="L5" s="171" t="s">
        <v>59</v>
      </c>
      <c r="M5" s="170" t="s">
        <v>60</v>
      </c>
      <c r="N5" s="170" t="s">
        <v>61</v>
      </c>
      <c r="O5" s="164" t="s">
        <v>8</v>
      </c>
      <c r="P5" s="164"/>
      <c r="Q5" s="164"/>
      <c r="R5" s="164"/>
      <c r="S5" s="165"/>
      <c r="T5" s="163" t="s">
        <v>62</v>
      </c>
      <c r="U5" s="164"/>
      <c r="V5" s="165"/>
      <c r="W5" s="159" t="s">
        <v>63</v>
      </c>
      <c r="X5" s="159" t="s">
        <v>64</v>
      </c>
      <c r="Y5" s="159" t="s">
        <v>65</v>
      </c>
      <c r="Z5" s="159" t="s">
        <v>66</v>
      </c>
      <c r="AA5" s="159" t="s">
        <v>67</v>
      </c>
      <c r="AB5" s="159" t="s">
        <v>60</v>
      </c>
    </row>
    <row r="6" spans="1:28" s="119" customFormat="1" ht="24">
      <c r="A6" s="120" t="s">
        <v>1</v>
      </c>
      <c r="B6" s="121" t="s">
        <v>68</v>
      </c>
      <c r="C6" s="121" t="s">
        <v>69</v>
      </c>
      <c r="D6" s="121" t="s">
        <v>70</v>
      </c>
      <c r="E6" s="121" t="s">
        <v>71</v>
      </c>
      <c r="F6" s="122" t="s">
        <v>13</v>
      </c>
      <c r="G6" s="122" t="s">
        <v>72</v>
      </c>
      <c r="H6" s="122" t="s">
        <v>43</v>
      </c>
      <c r="I6" s="122" t="s">
        <v>13</v>
      </c>
      <c r="J6" s="170"/>
      <c r="K6" s="170"/>
      <c r="L6" s="171"/>
      <c r="M6" s="170"/>
      <c r="N6" s="170"/>
      <c r="O6" s="123" t="s">
        <v>73</v>
      </c>
      <c r="P6" s="122" t="s">
        <v>74</v>
      </c>
      <c r="Q6" s="122" t="s">
        <v>75</v>
      </c>
      <c r="R6" s="122" t="s">
        <v>76</v>
      </c>
      <c r="S6" s="122" t="s">
        <v>77</v>
      </c>
      <c r="T6" s="122" t="s">
        <v>78</v>
      </c>
      <c r="U6" s="122" t="s">
        <v>79</v>
      </c>
      <c r="V6" s="122" t="s">
        <v>13</v>
      </c>
      <c r="W6" s="160"/>
      <c r="X6" s="160"/>
      <c r="Y6" s="160"/>
      <c r="Z6" s="160"/>
      <c r="AA6" s="160"/>
      <c r="AB6" s="160"/>
    </row>
    <row r="7" spans="1:28" s="119" customFormat="1" ht="12">
      <c r="A7" s="118"/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  <c r="J7" s="124">
        <v>9</v>
      </c>
      <c r="K7" s="124">
        <v>10</v>
      </c>
      <c r="L7" s="125">
        <v>11</v>
      </c>
      <c r="M7" s="124">
        <v>12</v>
      </c>
      <c r="N7" s="124">
        <v>13</v>
      </c>
      <c r="O7" s="124">
        <v>14</v>
      </c>
      <c r="P7" s="126">
        <v>15</v>
      </c>
      <c r="Q7" s="126">
        <v>16</v>
      </c>
      <c r="R7" s="124">
        <v>17</v>
      </c>
      <c r="S7" s="126">
        <v>18</v>
      </c>
      <c r="T7" s="124">
        <v>19</v>
      </c>
      <c r="U7" s="126">
        <v>20</v>
      </c>
      <c r="V7" s="124">
        <v>21</v>
      </c>
      <c r="W7" s="126">
        <v>22</v>
      </c>
      <c r="X7" s="124">
        <v>23</v>
      </c>
      <c r="Y7" s="126">
        <v>24</v>
      </c>
      <c r="Z7" s="124">
        <v>25</v>
      </c>
      <c r="AA7" s="126">
        <v>26</v>
      </c>
      <c r="AB7" s="124">
        <v>27</v>
      </c>
    </row>
    <row r="8" spans="1:28" s="130" customFormat="1" ht="12">
      <c r="A8" s="127" t="s">
        <v>80</v>
      </c>
      <c r="B8" s="128">
        <v>1717.16623</v>
      </c>
      <c r="C8" s="128">
        <v>288.32287000000002</v>
      </c>
      <c r="D8" s="128">
        <v>107.56789000000001</v>
      </c>
      <c r="E8" s="128">
        <v>703.60838000000001</v>
      </c>
      <c r="F8" s="128">
        <v>2816.6653700000002</v>
      </c>
      <c r="G8" s="128">
        <v>164.8048</v>
      </c>
      <c r="H8" s="128">
        <v>16352.878190000001</v>
      </c>
      <c r="I8" s="128">
        <v>16517.682990000001</v>
      </c>
      <c r="J8" s="128">
        <v>5182.6507699999993</v>
      </c>
      <c r="K8" s="128">
        <v>2495.8710299999998</v>
      </c>
      <c r="L8" s="128">
        <v>2235.5877599999999</v>
      </c>
      <c r="M8" s="128">
        <v>626.62894999999992</v>
      </c>
      <c r="N8" s="128">
        <v>29875.086869999996</v>
      </c>
      <c r="O8" s="128">
        <v>42.098199999999999</v>
      </c>
      <c r="P8" s="129">
        <v>3245.3561500000001</v>
      </c>
      <c r="Q8" s="128">
        <v>2324.1166800000001</v>
      </c>
      <c r="R8" s="128">
        <v>128.673</v>
      </c>
      <c r="S8" s="128">
        <v>2130.9152300000001</v>
      </c>
      <c r="T8" s="128">
        <v>4987.8876300000002</v>
      </c>
      <c r="U8" s="128">
        <v>12760.868100000002</v>
      </c>
      <c r="V8" s="128">
        <v>17748.755730000001</v>
      </c>
      <c r="W8" s="128">
        <v>341.72687999999999</v>
      </c>
      <c r="X8" s="128">
        <v>1587.72101</v>
      </c>
      <c r="Y8" s="128">
        <v>0.70126999999999995</v>
      </c>
      <c r="Z8" s="128">
        <v>0</v>
      </c>
      <c r="AA8" s="128">
        <v>2263.3020299999998</v>
      </c>
      <c r="AB8" s="128">
        <v>61.720690000000005</v>
      </c>
    </row>
    <row r="9" spans="1:28" s="130" customFormat="1" ht="12">
      <c r="A9" s="127" t="s">
        <v>81</v>
      </c>
      <c r="B9" s="128">
        <v>2234.0262199999997</v>
      </c>
      <c r="C9" s="128">
        <v>383.53992999999991</v>
      </c>
      <c r="D9" s="128">
        <v>208.15961999999996</v>
      </c>
      <c r="E9" s="128">
        <v>975.60581999999999</v>
      </c>
      <c r="F9" s="128">
        <v>3801.3315899999998</v>
      </c>
      <c r="G9" s="128">
        <v>136.81542999999999</v>
      </c>
      <c r="H9" s="128">
        <v>20077.419409999995</v>
      </c>
      <c r="I9" s="128">
        <v>20214.234839999994</v>
      </c>
      <c r="J9" s="128">
        <v>7225.4281599999995</v>
      </c>
      <c r="K9" s="128">
        <v>2995.0031329999997</v>
      </c>
      <c r="L9" s="128">
        <v>665.59844999999996</v>
      </c>
      <c r="M9" s="128">
        <v>849.03378000000009</v>
      </c>
      <c r="N9" s="128">
        <v>35750.629952999989</v>
      </c>
      <c r="O9" s="128">
        <v>44.138000000000012</v>
      </c>
      <c r="P9" s="129">
        <v>3567.1021999999998</v>
      </c>
      <c r="Q9" s="128">
        <v>2718.4788100000005</v>
      </c>
      <c r="R9" s="128">
        <v>116.173</v>
      </c>
      <c r="S9" s="128">
        <v>2963.6219300000002</v>
      </c>
      <c r="T9" s="128">
        <v>6731.3054499999998</v>
      </c>
      <c r="U9" s="128">
        <v>16660.919959999999</v>
      </c>
      <c r="V9" s="131">
        <v>23392.225409999999</v>
      </c>
      <c r="W9" s="128">
        <v>444.65128000000004</v>
      </c>
      <c r="X9" s="128">
        <v>1689.5343800000001</v>
      </c>
      <c r="Y9" s="128">
        <v>9.7059599999999993</v>
      </c>
      <c r="Z9" s="128">
        <v>0</v>
      </c>
      <c r="AA9" s="128">
        <v>673.39276000000018</v>
      </c>
      <c r="AB9" s="128">
        <v>131.67080999999999</v>
      </c>
    </row>
    <row r="10" spans="1:28" s="130" customFormat="1" ht="12">
      <c r="A10" s="127" t="s">
        <v>82</v>
      </c>
      <c r="B10" s="128">
        <v>2866.24055</v>
      </c>
      <c r="C10" s="128">
        <v>522.63771999999994</v>
      </c>
      <c r="D10" s="128">
        <v>221.84067000000007</v>
      </c>
      <c r="E10" s="128">
        <v>1199.0483999999999</v>
      </c>
      <c r="F10" s="128">
        <v>4809.7673400000003</v>
      </c>
      <c r="G10" s="128">
        <v>612.41849000000002</v>
      </c>
      <c r="H10" s="128">
        <v>24411.553849999997</v>
      </c>
      <c r="I10" s="128">
        <v>25023.972339999997</v>
      </c>
      <c r="J10" s="128">
        <v>9889.0388199999979</v>
      </c>
      <c r="K10" s="128">
        <v>3597.8836060000008</v>
      </c>
      <c r="L10" s="128">
        <v>987.51936000000012</v>
      </c>
      <c r="M10" s="128">
        <v>1076.1145699999997</v>
      </c>
      <c r="N10" s="128">
        <v>45384.296036</v>
      </c>
      <c r="O10" s="128">
        <v>45.028350000000003</v>
      </c>
      <c r="P10" s="129">
        <v>3116.907650000001</v>
      </c>
      <c r="Q10" s="128">
        <v>3091.5326399999994</v>
      </c>
      <c r="R10" s="128">
        <v>116.173</v>
      </c>
      <c r="S10" s="128">
        <v>3054.4940300000007</v>
      </c>
      <c r="T10" s="128">
        <v>8527.9644399999997</v>
      </c>
      <c r="U10" s="128">
        <v>23420.351100000003</v>
      </c>
      <c r="V10" s="131">
        <v>31948.315540000003</v>
      </c>
      <c r="W10" s="128">
        <v>605.74668000000008</v>
      </c>
      <c r="X10" s="128">
        <v>2367.7993499999998</v>
      </c>
      <c r="Y10" s="128">
        <v>9.9630599999999987</v>
      </c>
      <c r="Z10" s="128">
        <v>0.71508000000000005</v>
      </c>
      <c r="AA10" s="128">
        <v>901.26832000000002</v>
      </c>
      <c r="AB10" s="128">
        <v>126.35234</v>
      </c>
    </row>
    <row r="11" spans="1:28" s="130" customFormat="1" ht="12">
      <c r="A11" s="127" t="s">
        <v>83</v>
      </c>
      <c r="B11" s="128">
        <v>3987.2554895899998</v>
      </c>
      <c r="C11" s="128">
        <v>750.33658616800005</v>
      </c>
      <c r="D11" s="128">
        <v>-34.190775609999868</v>
      </c>
      <c r="E11" s="128">
        <v>1500.1377684499998</v>
      </c>
      <c r="F11" s="128">
        <v>6203.5390685980001</v>
      </c>
      <c r="G11" s="128">
        <v>308.86725173999997</v>
      </c>
      <c r="H11" s="128">
        <v>38188.180974680006</v>
      </c>
      <c r="I11" s="128">
        <v>38497.048226420004</v>
      </c>
      <c r="J11" s="128">
        <v>16057.982558047101</v>
      </c>
      <c r="K11" s="128">
        <v>5256.1967755259866</v>
      </c>
      <c r="L11" s="128">
        <v>2214.0818479299992</v>
      </c>
      <c r="M11" s="128">
        <v>2604.0534457623635</v>
      </c>
      <c r="N11" s="128">
        <v>70832.901922283447</v>
      </c>
      <c r="O11" s="128">
        <v>71.723218118300011</v>
      </c>
      <c r="P11" s="129">
        <v>3766.6213921299991</v>
      </c>
      <c r="Q11" s="128">
        <v>2986.3993073870006</v>
      </c>
      <c r="R11" s="128">
        <v>116.173</v>
      </c>
      <c r="S11" s="128">
        <v>2361.8875601899999</v>
      </c>
      <c r="T11" s="128">
        <v>15202.37476646</v>
      </c>
      <c r="U11" s="128">
        <v>40124.893375910004</v>
      </c>
      <c r="V11" s="131">
        <v>55327.268142370005</v>
      </c>
      <c r="W11" s="128">
        <v>799.56484707937466</v>
      </c>
      <c r="X11" s="128">
        <v>3147.6825412944545</v>
      </c>
      <c r="Y11" s="128">
        <v>7.2238919700000004</v>
      </c>
      <c r="Z11" s="128">
        <v>0</v>
      </c>
      <c r="AA11" s="128">
        <v>2202.175415534</v>
      </c>
      <c r="AB11" s="128">
        <v>46.18260368</v>
      </c>
    </row>
    <row r="12" spans="1:28" s="130" customFormat="1" ht="12">
      <c r="A12" s="127" t="s">
        <v>84</v>
      </c>
      <c r="B12" s="128">
        <v>5425.4494700000005</v>
      </c>
      <c r="C12" s="128">
        <v>1214.8241426163454</v>
      </c>
      <c r="D12" s="128">
        <v>363.62216755999975</v>
      </c>
      <c r="E12" s="128">
        <v>1669.7612478900005</v>
      </c>
      <c r="F12" s="128">
        <v>8673.6570280663454</v>
      </c>
      <c r="G12" s="128">
        <v>91.138570200000004</v>
      </c>
      <c r="H12" s="128">
        <v>52340.274640740005</v>
      </c>
      <c r="I12" s="128">
        <v>52431.413210940002</v>
      </c>
      <c r="J12" s="128">
        <v>24095.302907494999</v>
      </c>
      <c r="K12" s="128">
        <v>7208.4915944786744</v>
      </c>
      <c r="L12" s="128">
        <v>5008.0787091400007</v>
      </c>
      <c r="M12" s="128">
        <v>3306.2526271786146</v>
      </c>
      <c r="N12" s="128">
        <v>100723.19607729863</v>
      </c>
      <c r="O12" s="128">
        <v>75.495098059</v>
      </c>
      <c r="P12" s="129">
        <v>6214.1348191300003</v>
      </c>
      <c r="Q12" s="128">
        <v>4783.5952956499996</v>
      </c>
      <c r="R12" s="128">
        <v>38.725000000000001</v>
      </c>
      <c r="S12" s="128">
        <v>2804.8204127150007</v>
      </c>
      <c r="T12" s="128">
        <v>19625.992680549996</v>
      </c>
      <c r="U12" s="128">
        <v>57606.899419770001</v>
      </c>
      <c r="V12" s="131">
        <v>77232.892100319994</v>
      </c>
      <c r="W12" s="128">
        <v>960.18766686599997</v>
      </c>
      <c r="X12" s="128">
        <v>3581.5025974504542</v>
      </c>
      <c r="Y12" s="128">
        <v>4.4742138899999997</v>
      </c>
      <c r="Z12" s="128">
        <v>0</v>
      </c>
      <c r="AA12" s="128">
        <v>5017.2705628520016</v>
      </c>
      <c r="AB12" s="128">
        <v>10.853629999999999</v>
      </c>
    </row>
    <row r="13" spans="1:28" s="119" customFormat="1" ht="12">
      <c r="A13" s="127" t="s">
        <v>85</v>
      </c>
      <c r="B13" s="128">
        <v>8051.4039900000007</v>
      </c>
      <c r="C13" s="128">
        <v>1757.5652311159993</v>
      </c>
      <c r="D13" s="128">
        <v>1179.5705569740001</v>
      </c>
      <c r="E13" s="128">
        <v>1775.0602875000004</v>
      </c>
      <c r="F13" s="128">
        <v>12763.600065590001</v>
      </c>
      <c r="G13" s="128">
        <v>548.90426357000001</v>
      </c>
      <c r="H13" s="128">
        <v>66404.109464350026</v>
      </c>
      <c r="I13" s="128">
        <v>66953.013727920028</v>
      </c>
      <c r="J13" s="128">
        <v>34401.183601929995</v>
      </c>
      <c r="K13" s="128">
        <v>10323.484054329918</v>
      </c>
      <c r="L13" s="128">
        <v>5753.6027111499998</v>
      </c>
      <c r="M13" s="128">
        <v>3718.8649857981704</v>
      </c>
      <c r="N13" s="128">
        <v>133913.74914671812</v>
      </c>
      <c r="O13" s="128">
        <v>112.64309230000001</v>
      </c>
      <c r="P13" s="129">
        <v>6395.0023781200007</v>
      </c>
      <c r="Q13" s="128">
        <v>6233.3318491700029</v>
      </c>
      <c r="R13" s="128">
        <v>42.725000000000001</v>
      </c>
      <c r="S13" s="128">
        <v>2710.4161793500002</v>
      </c>
      <c r="T13" s="128">
        <v>24131.132819000006</v>
      </c>
      <c r="U13" s="128">
        <v>82384.050923870018</v>
      </c>
      <c r="V13" s="128">
        <v>106515.18374287002</v>
      </c>
      <c r="W13" s="128">
        <v>1225.4019824549223</v>
      </c>
      <c r="X13" s="128">
        <v>4693.3008093073395</v>
      </c>
      <c r="Y13" s="128">
        <v>11.166757090000001</v>
      </c>
      <c r="Z13" s="128">
        <v>0</v>
      </c>
      <c r="AA13" s="128">
        <v>5904.942141319998</v>
      </c>
      <c r="AB13" s="128">
        <v>69.635210000000001</v>
      </c>
    </row>
    <row r="14" spans="1:28" s="130" customFormat="1" ht="12">
      <c r="A14" s="127" t="s">
        <v>86</v>
      </c>
      <c r="B14" s="128">
        <v>11182.470142999999</v>
      </c>
      <c r="C14" s="128">
        <v>2450.9275285819599</v>
      </c>
      <c r="D14" s="128">
        <v>1378.9522646071</v>
      </c>
      <c r="E14" s="128">
        <v>2431.2645942667004</v>
      </c>
      <c r="F14" s="128">
        <v>17443.614530455758</v>
      </c>
      <c r="G14" s="128">
        <v>2069.51785797</v>
      </c>
      <c r="H14" s="128">
        <v>85614.171437030003</v>
      </c>
      <c r="I14" s="128">
        <v>87683.689295000004</v>
      </c>
      <c r="J14" s="128">
        <v>49548.794093294011</v>
      </c>
      <c r="K14" s="128">
        <v>13426.471</v>
      </c>
      <c r="L14" s="128">
        <v>3480.4114663001633</v>
      </c>
      <c r="M14" s="128">
        <v>4027.08</v>
      </c>
      <c r="N14" s="128">
        <v>175610.06038504993</v>
      </c>
      <c r="O14" s="128">
        <v>147.4221834899999</v>
      </c>
      <c r="P14" s="129">
        <v>9230.0865265684988</v>
      </c>
      <c r="Q14" s="128">
        <v>7005.6392704855025</v>
      </c>
      <c r="R14" s="128">
        <v>42.725000000000001</v>
      </c>
      <c r="S14" s="128">
        <v>2452.7545163</v>
      </c>
      <c r="T14" s="128">
        <v>29435</v>
      </c>
      <c r="U14" s="128">
        <v>116516.477</v>
      </c>
      <c r="V14" s="128">
        <v>145951.47700000001</v>
      </c>
      <c r="W14" s="128">
        <v>1470.7659073809245</v>
      </c>
      <c r="X14" s="128">
        <v>5617.8656905201879</v>
      </c>
      <c r="Y14" s="128">
        <v>7.4992418999999995</v>
      </c>
      <c r="Z14" s="128">
        <v>0</v>
      </c>
      <c r="AA14" s="128">
        <v>3622.3991997289982</v>
      </c>
      <c r="AB14" s="128">
        <v>61.427587749999979</v>
      </c>
    </row>
    <row r="15" spans="1:28" s="130" customFormat="1" ht="12">
      <c r="A15" s="127" t="s">
        <v>87</v>
      </c>
      <c r="B15" s="128">
        <v>17077.79</v>
      </c>
      <c r="C15" s="128">
        <v>3531.2620000000002</v>
      </c>
      <c r="D15" s="128">
        <v>1750.0239999999999</v>
      </c>
      <c r="E15" s="128">
        <v>3144.3119999999999</v>
      </c>
      <c r="F15" s="128">
        <v>25503.387999999999</v>
      </c>
      <c r="G15" s="128">
        <v>18.617999999999999</v>
      </c>
      <c r="H15" s="128">
        <v>126463.542</v>
      </c>
      <c r="I15" s="128">
        <v>126482.16</v>
      </c>
      <c r="J15" s="128">
        <v>85666.235000000001</v>
      </c>
      <c r="K15" s="128">
        <v>23724.723000000002</v>
      </c>
      <c r="L15" s="128">
        <v>5192.1530000000002</v>
      </c>
      <c r="M15" s="128">
        <v>6493.7150000000001</v>
      </c>
      <c r="N15" s="128">
        <v>273062.37400000001</v>
      </c>
      <c r="O15" s="128">
        <v>214.023</v>
      </c>
      <c r="P15" s="129">
        <v>13384.848</v>
      </c>
      <c r="Q15" s="128">
        <v>5708.0320000000002</v>
      </c>
      <c r="R15" s="128">
        <v>311.88499999999999</v>
      </c>
      <c r="S15" s="128">
        <v>2261.721</v>
      </c>
      <c r="T15" s="128">
        <v>36788.46</v>
      </c>
      <c r="U15" s="128">
        <v>198364.9</v>
      </c>
      <c r="V15" s="128">
        <v>235153.36</v>
      </c>
      <c r="W15" s="128">
        <v>2104.2910000000002</v>
      </c>
      <c r="X15" s="128">
        <v>8517.2819999999992</v>
      </c>
      <c r="Y15" s="128">
        <v>10.244999999999999</v>
      </c>
      <c r="Z15" s="128">
        <v>1.335</v>
      </c>
      <c r="AA15" s="128">
        <v>5348.9620000000004</v>
      </c>
      <c r="AB15" s="128">
        <v>46.396999999999998</v>
      </c>
    </row>
    <row r="16" spans="1:28" s="130" customFormat="1" ht="12">
      <c r="A16" s="137" t="s">
        <v>88</v>
      </c>
      <c r="B16" s="128">
        <v>21495.340308660005</v>
      </c>
      <c r="C16" s="128">
        <v>4811.5166226691226</v>
      </c>
      <c r="D16" s="128">
        <v>2782.3591820384008</v>
      </c>
      <c r="E16" s="128">
        <v>4322.9715980124402</v>
      </c>
      <c r="F16" s="128">
        <v>33412.187711379964</v>
      </c>
      <c r="G16" s="128">
        <v>8.1928830000000001</v>
      </c>
      <c r="H16" s="128">
        <v>142084.07369105992</v>
      </c>
      <c r="I16" s="128">
        <v>142092.26657405993</v>
      </c>
      <c r="J16" s="128">
        <v>106191.23832771</v>
      </c>
      <c r="K16" s="128">
        <v>29538.530833770306</v>
      </c>
      <c r="L16" s="128">
        <v>8482.7411446349961</v>
      </c>
      <c r="M16" s="128">
        <v>5437.0001287739169</v>
      </c>
      <c r="N16" s="128">
        <v>325153.9647203291</v>
      </c>
      <c r="O16" s="128">
        <v>379.48002607000001</v>
      </c>
      <c r="P16" s="129">
        <v>16872.932114969994</v>
      </c>
      <c r="Q16" s="128">
        <v>13127.396133994002</v>
      </c>
      <c r="R16" s="128">
        <v>467.56</v>
      </c>
      <c r="S16" s="128">
        <v>9731.8269380199981</v>
      </c>
      <c r="T16" s="128">
        <v>37939.111869269997</v>
      </c>
      <c r="U16" s="128">
        <v>224793.13991016001</v>
      </c>
      <c r="V16" s="128">
        <v>262732.25177943002</v>
      </c>
      <c r="W16" s="128">
        <v>2222.8740162830391</v>
      </c>
      <c r="X16" s="128">
        <v>11049.616974339997</v>
      </c>
      <c r="Y16" s="128">
        <v>11.081014560000002</v>
      </c>
      <c r="Z16" s="128">
        <v>1.3357586899999998</v>
      </c>
      <c r="AA16" s="128">
        <v>8469.9506955199995</v>
      </c>
      <c r="AB16" s="128">
        <v>87.659269327700017</v>
      </c>
    </row>
    <row r="17" spans="1:29" s="173" customFormat="1" ht="12">
      <c r="A17" s="137" t="s">
        <v>93</v>
      </c>
      <c r="B17" s="128">
        <v>24739.788761979999</v>
      </c>
      <c r="C17" s="128">
        <v>5802.8039870660359</v>
      </c>
      <c r="D17" s="128">
        <v>3434.3676379497797</v>
      </c>
      <c r="E17" s="128">
        <v>5115.2954731121863</v>
      </c>
      <c r="F17" s="128">
        <v>39092.255860108002</v>
      </c>
      <c r="G17" s="128">
        <v>8220.4411785100001</v>
      </c>
      <c r="H17" s="128">
        <v>199128.61562872003</v>
      </c>
      <c r="I17" s="128">
        <v>207349.05680723002</v>
      </c>
      <c r="J17" s="128">
        <v>130425.4129967097</v>
      </c>
      <c r="K17" s="128">
        <v>37493.462052533127</v>
      </c>
      <c r="L17" s="128">
        <v>19298.347909995005</v>
      </c>
      <c r="M17" s="128">
        <v>11838.628286575153</v>
      </c>
      <c r="N17" s="128">
        <v>445497.16391315102</v>
      </c>
      <c r="O17" s="138">
        <v>521.09870777000003</v>
      </c>
      <c r="P17" s="139">
        <v>17507.108433120004</v>
      </c>
      <c r="Q17" s="138">
        <v>10260.235292174004</v>
      </c>
      <c r="R17" s="138">
        <v>559.34220000000005</v>
      </c>
      <c r="S17" s="138">
        <v>14153.18246543</v>
      </c>
      <c r="T17" s="138">
        <v>54127.788161430006</v>
      </c>
      <c r="U17" s="138">
        <v>311426.2268822997</v>
      </c>
      <c r="V17" s="138">
        <v>365554.01504372968</v>
      </c>
      <c r="W17" s="138">
        <v>2565.3824270089995</v>
      </c>
      <c r="X17" s="138">
        <v>15031.023641503067</v>
      </c>
      <c r="Y17" s="138">
        <v>7.2035633300000015</v>
      </c>
      <c r="Z17" s="138">
        <v>1.3357586899999998</v>
      </c>
      <c r="AA17" s="138">
        <v>19324.723121619998</v>
      </c>
      <c r="AB17" s="138">
        <v>12.51327886520002</v>
      </c>
      <c r="AC17" s="138"/>
    </row>
    <row r="18" spans="1:29" s="173" customFormat="1" ht="14.25">
      <c r="A18" s="174" t="s">
        <v>94</v>
      </c>
      <c r="B18" s="138">
        <v>30093.147978739999</v>
      </c>
      <c r="C18" s="138">
        <v>9012.4319075721232</v>
      </c>
      <c r="D18" s="138">
        <v>5519.8790375856588</v>
      </c>
      <c r="E18" s="138">
        <v>5708.5275902138546</v>
      </c>
      <c r="F18" s="138">
        <v>50333.986514111632</v>
      </c>
      <c r="G18" s="138">
        <v>22655.038604410001</v>
      </c>
      <c r="H18" s="138">
        <v>210926.49747001991</v>
      </c>
      <c r="I18" s="138">
        <v>233581.53607442993</v>
      </c>
      <c r="J18" s="138">
        <v>159022.77745923001</v>
      </c>
      <c r="K18" s="138">
        <v>42160.920422463103</v>
      </c>
      <c r="L18" s="138">
        <v>22174.091932785865</v>
      </c>
      <c r="M18" s="138">
        <v>12377.799630263951</v>
      </c>
      <c r="N18" s="138">
        <v>519651.11203328444</v>
      </c>
      <c r="O18" s="138">
        <v>371.40727201999982</v>
      </c>
      <c r="P18" s="139">
        <v>10770.062183620004</v>
      </c>
      <c r="Q18" s="138">
        <v>9178.1514993119981</v>
      </c>
      <c r="R18" s="138">
        <v>761.6</v>
      </c>
      <c r="S18" s="138">
        <v>5333.8996978600007</v>
      </c>
      <c r="T18" s="138">
        <v>90238.857239690013</v>
      </c>
      <c r="U18" s="138">
        <v>359446.90009915491</v>
      </c>
      <c r="V18" s="138">
        <v>449685.75733884494</v>
      </c>
      <c r="W18" s="138">
        <v>3073.0957500523609</v>
      </c>
      <c r="X18" s="138">
        <v>18136.786196785364</v>
      </c>
      <c r="Y18" s="138">
        <v>3.3029326500000002</v>
      </c>
      <c r="Z18" s="138">
        <v>1.3357586899999998</v>
      </c>
      <c r="AA18" s="138">
        <v>22175.752291289999</v>
      </c>
      <c r="AB18" s="138">
        <v>159.96111695999991</v>
      </c>
      <c r="AC18" s="172"/>
    </row>
    <row r="19" spans="1:29" ht="12">
      <c r="A19" s="161" t="s">
        <v>89</v>
      </c>
      <c r="B19" s="162"/>
      <c r="C19" s="162"/>
      <c r="D19" s="162"/>
      <c r="E19" s="162"/>
      <c r="F19" s="162"/>
      <c r="G19" s="162"/>
      <c r="H19" s="162"/>
      <c r="I19" s="132"/>
      <c r="J19" s="132"/>
      <c r="K19" s="132"/>
      <c r="L19" s="132"/>
      <c r="M19" s="132"/>
      <c r="N19" s="132"/>
    </row>
    <row r="22" spans="1:29">
      <c r="B22" s="134"/>
      <c r="F22" s="135"/>
      <c r="N22" s="135"/>
    </row>
    <row r="23" spans="1:29">
      <c r="F23" s="136"/>
      <c r="K23" s="136"/>
    </row>
    <row r="24" spans="1:29"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</row>
    <row r="25" spans="1:29"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</row>
    <row r="27" spans="1:29">
      <c r="I27" s="135"/>
    </row>
  </sheetData>
  <mergeCells count="18">
    <mergeCell ref="B4:N4"/>
    <mergeCell ref="O4:AB4"/>
    <mergeCell ref="B5:F5"/>
    <mergeCell ref="G5:I5"/>
    <mergeCell ref="J5:J6"/>
    <mergeCell ref="K5:K6"/>
    <mergeCell ref="L5:L6"/>
    <mergeCell ref="M5:M6"/>
    <mergeCell ref="N5:N6"/>
    <mergeCell ref="O5:S5"/>
    <mergeCell ref="AB5:AB6"/>
    <mergeCell ref="Y5:Y6"/>
    <mergeCell ref="Z5:Z6"/>
    <mergeCell ref="AA5:AA6"/>
    <mergeCell ref="A19:H19"/>
    <mergeCell ref="T5:V5"/>
    <mergeCell ref="W5:W6"/>
    <mergeCell ref="X5:X6"/>
  </mergeCells>
  <printOptions horizontalCentered="1"/>
  <pageMargins left="0.51181102362204722" right="0.51181102362204722" top="0.74803149606299213" bottom="0" header="0.51181102362204722" footer="0.19685039370078741"/>
  <pageSetup paperSize="9" scale="83" fitToWidth="2" orientation="landscape" r:id="rId1"/>
  <headerFooter alignWithMargins="0">
    <oddFooter>&amp;C&amp;P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Sources and Uses_DB</vt:lpstr>
      <vt:lpstr>Sources and Uses_FC</vt:lpstr>
      <vt:lpstr>Sources and Uses-MFIs</vt:lpstr>
      <vt:lpstr>'Sources and Uses_DB'!Print_Area</vt:lpstr>
      <vt:lpstr>'Sources and Uses_FC'!Print_Area</vt:lpstr>
      <vt:lpstr>'Sources and Uses-MFIs'!Print_Area</vt:lpstr>
      <vt:lpstr>'Sources and Uses-MFIs'!Print_Titles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2022-02-22T09:29:31Z</dcterms:created>
  <dcterms:modified xsi:type="dcterms:W3CDTF">2023-01-26T10:10:58Z</dcterms:modified>
</cp:coreProperties>
</file>