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ell\Desktop\GDP\"/>
    </mc:Choice>
  </mc:AlternateContent>
  <bookViews>
    <workbookView xWindow="0" yWindow="0" windowWidth="19200" windowHeight="7050"/>
  </bookViews>
  <sheets>
    <sheet name="2076-77" sheetId="1" r:id="rId1"/>
  </sheets>
  <externalReferences>
    <externalReference r:id="rId2"/>
  </externalReferences>
  <definedNames>
    <definedName name="_xlnm.Print_Area" localSheetId="0">'2076-77'!$A$1:$L$347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9" i="1" l="1"/>
  <c r="L83" i="1" l="1"/>
  <c r="L138" i="1"/>
  <c r="K138" i="1"/>
  <c r="J138" i="1"/>
  <c r="I138" i="1"/>
  <c r="I139" i="1" s="1"/>
  <c r="H138" i="1"/>
  <c r="G138" i="1"/>
  <c r="F138" i="1"/>
  <c r="E138" i="1"/>
  <c r="D138" i="1"/>
  <c r="C138" i="1"/>
  <c r="L137" i="1"/>
  <c r="K137" i="1"/>
  <c r="J137" i="1"/>
  <c r="I137" i="1"/>
  <c r="H137" i="1"/>
  <c r="G137" i="1"/>
  <c r="F137" i="1"/>
  <c r="E137" i="1"/>
  <c r="D137" i="1"/>
  <c r="C137" i="1"/>
  <c r="L81" i="1"/>
  <c r="L82" i="1" s="1"/>
  <c r="K81" i="1"/>
  <c r="K82" i="1" s="1"/>
  <c r="J81" i="1"/>
  <c r="J82" i="1" s="1"/>
  <c r="I81" i="1"/>
  <c r="I82" i="1" s="1"/>
  <c r="H81" i="1"/>
  <c r="H82" i="1" s="1"/>
  <c r="G81" i="1"/>
  <c r="G82" i="1" s="1"/>
  <c r="F81" i="1"/>
  <c r="F82" i="1" s="1"/>
  <c r="E81" i="1"/>
  <c r="E82" i="1" s="1"/>
  <c r="D81" i="1"/>
  <c r="D82" i="1" s="1"/>
  <c r="C81" i="1"/>
  <c r="C82" i="1" s="1"/>
  <c r="L54" i="1"/>
  <c r="K54" i="1"/>
  <c r="K55" i="1" s="1"/>
  <c r="J54" i="1"/>
  <c r="J55" i="1" s="1"/>
  <c r="I54" i="1"/>
  <c r="I55" i="1" s="1"/>
  <c r="H54" i="1"/>
  <c r="H55" i="1" s="1"/>
  <c r="G54" i="1"/>
  <c r="F54" i="1"/>
  <c r="F55" i="1" s="1"/>
  <c r="E54" i="1"/>
  <c r="E55" i="1" s="1"/>
  <c r="D54" i="1"/>
  <c r="C54" i="1"/>
  <c r="C55" i="1" s="1"/>
  <c r="L56" i="1" l="1"/>
  <c r="L113" i="1"/>
  <c r="L143" i="1" s="1"/>
  <c r="D139" i="1"/>
  <c r="L55" i="1"/>
  <c r="D55" i="1"/>
  <c r="C139" i="1"/>
  <c r="L139" i="1"/>
  <c r="G55" i="1"/>
  <c r="E139" i="1"/>
  <c r="H139" i="1"/>
  <c r="L297" i="1"/>
  <c r="L322" i="1"/>
  <c r="L271" i="1"/>
  <c r="L347" i="1"/>
  <c r="L177" i="1"/>
  <c r="L236" i="1"/>
  <c r="L210" i="1"/>
  <c r="G139" i="1" l="1"/>
  <c r="F139" i="1"/>
  <c r="K139" i="1"/>
  <c r="J139" i="1"/>
</calcChain>
</file>

<file path=xl/sharedStrings.xml><?xml version="1.0" encoding="utf-8"?>
<sst xmlns="http://schemas.openxmlformats.org/spreadsheetml/2006/main" count="683" uniqueCount="161">
  <si>
    <t>Table 1: Annual Growth Rate of GDP by Economic Activities</t>
  </si>
  <si>
    <t>(at constant prices)</t>
  </si>
  <si>
    <t>In percentage</t>
  </si>
  <si>
    <t>Industrial Classification</t>
  </si>
  <si>
    <t>2067/68</t>
  </si>
  <si>
    <t>2068/69</t>
  </si>
  <si>
    <t>2069/70</t>
  </si>
  <si>
    <t>2070/71</t>
  </si>
  <si>
    <t>2071/72</t>
  </si>
  <si>
    <t>2072/73</t>
  </si>
  <si>
    <t>2073/74</t>
  </si>
  <si>
    <t>2074/75</t>
  </si>
  <si>
    <t>2075/76 R</t>
  </si>
  <si>
    <t>2076/77 P</t>
  </si>
  <si>
    <t>2010/11</t>
  </si>
  <si>
    <t>2011/12</t>
  </si>
  <si>
    <t>2012/13</t>
  </si>
  <si>
    <t>2013/14</t>
  </si>
  <si>
    <t>2014/15</t>
  </si>
  <si>
    <t>2015/16</t>
  </si>
  <si>
    <t>2016/17</t>
  </si>
  <si>
    <t>2017/18</t>
  </si>
  <si>
    <t>2018/19</t>
  </si>
  <si>
    <t>2019/20</t>
  </si>
  <si>
    <t>A</t>
  </si>
  <si>
    <t>Agriculture, forestry and fishing</t>
  </si>
  <si>
    <t>B</t>
  </si>
  <si>
    <t>Mining and quarrying</t>
  </si>
  <si>
    <t>C</t>
  </si>
  <si>
    <t>Manufacturing</t>
  </si>
  <si>
    <t>D</t>
  </si>
  <si>
    <t>Electricity, gas, steam and air conditioning supply</t>
  </si>
  <si>
    <t>E</t>
  </si>
  <si>
    <t>Water supply; sewerage, waste management and remediation activities</t>
  </si>
  <si>
    <t>F</t>
  </si>
  <si>
    <t>Construction</t>
  </si>
  <si>
    <t>G</t>
  </si>
  <si>
    <t>Wholesale and retail trade; repair of motor vehicles and motorcycles</t>
  </si>
  <si>
    <t>H</t>
  </si>
  <si>
    <t>Transportation and storage</t>
  </si>
  <si>
    <t>I</t>
  </si>
  <si>
    <t>Accommodation and food service activities</t>
  </si>
  <si>
    <t>J</t>
  </si>
  <si>
    <t>Information and communication</t>
  </si>
  <si>
    <t>K</t>
  </si>
  <si>
    <t>Financial and insurance activities</t>
  </si>
  <si>
    <t>L</t>
  </si>
  <si>
    <t>Real estate activities</t>
  </si>
  <si>
    <t>M</t>
  </si>
  <si>
    <t>Professional, scientific and technical activities</t>
  </si>
  <si>
    <t>N</t>
  </si>
  <si>
    <t>Administrative and support service activities</t>
  </si>
  <si>
    <t>O</t>
  </si>
  <si>
    <t>Public administration and defence; compulsory social security</t>
  </si>
  <si>
    <t>P</t>
  </si>
  <si>
    <t>Education</t>
  </si>
  <si>
    <t>Q</t>
  </si>
  <si>
    <t>R, S, T, U</t>
  </si>
  <si>
    <t>Arts, entertainment and recreation; Other service activities; and Activities of households as employers; undifferentiated goods- and services-producing activities of households for own use</t>
  </si>
  <si>
    <t>Agriculture, Forestry and Fishing</t>
  </si>
  <si>
    <t>Non-Agriculture</t>
  </si>
  <si>
    <t>Gross Domestic Product  (GDP) at basic prices</t>
  </si>
  <si>
    <t>Taxes less subsidies on products</t>
  </si>
  <si>
    <t>Gross Domestic Product (GDP)</t>
  </si>
  <si>
    <t>R = Revised/P = Preliminary</t>
  </si>
  <si>
    <t>Table 2: Gross Output by Industrial Division</t>
  </si>
  <si>
    <t>(at current prices)</t>
  </si>
  <si>
    <t>Rs. millions</t>
  </si>
  <si>
    <t>Human health and social work activities</t>
  </si>
  <si>
    <t>Gross Output at basic prices</t>
  </si>
  <si>
    <t>Table 3: Intermediate Consumption by Industrial Division</t>
  </si>
  <si>
    <t>Intermediate Consumption at purchasers' prices</t>
  </si>
  <si>
    <t xml:space="preserve">Table 4: Gross Value Added by Industrial Division </t>
  </si>
  <si>
    <t>Taxes on Products</t>
  </si>
  <si>
    <t>Subsidies on Products</t>
  </si>
  <si>
    <t xml:space="preserve">Table 5: Gross Value Added by Industrial Division </t>
  </si>
  <si>
    <t>(at constant 2000/01 prices)</t>
  </si>
  <si>
    <t xml:space="preserve">NSIC </t>
  </si>
  <si>
    <t>Table 6: Gross Domestic product by Expenditure Approach</t>
  </si>
  <si>
    <t>Description</t>
  </si>
  <si>
    <t>Gross Domestic Product  (GDP)</t>
  </si>
  <si>
    <t>Final Consumption Expenditure</t>
  </si>
  <si>
    <t xml:space="preserve">    Government consumption</t>
  </si>
  <si>
    <t xml:space="preserve">        Collective Consumption</t>
  </si>
  <si>
    <t xml:space="preserve">        Individual Consumption </t>
  </si>
  <si>
    <t xml:space="preserve">    Private consumption</t>
  </si>
  <si>
    <t xml:space="preserve">        Food</t>
  </si>
  <si>
    <t xml:space="preserve">        Non-food</t>
  </si>
  <si>
    <t xml:space="preserve">        Services</t>
  </si>
  <si>
    <t xml:space="preserve">    Nonprofit institutions serving households</t>
  </si>
  <si>
    <t xml:space="preserve">  Actual final consumption expenditure of household</t>
  </si>
  <si>
    <t>Gross Capital Formation</t>
  </si>
  <si>
    <t xml:space="preserve">   Gross Fixed Capital Formation(GFCF)</t>
  </si>
  <si>
    <t xml:space="preserve">       General Government</t>
  </si>
  <si>
    <t xml:space="preserve">       State Owned Enterprises</t>
  </si>
  <si>
    <t xml:space="preserve">        Private</t>
  </si>
  <si>
    <t xml:space="preserve">   Change in Stock *</t>
  </si>
  <si>
    <t>Net Exports of Goods and Services</t>
  </si>
  <si>
    <t xml:space="preserve">   Imports</t>
  </si>
  <si>
    <t xml:space="preserve">       Goods</t>
  </si>
  <si>
    <t xml:space="preserve">       Services</t>
  </si>
  <si>
    <t xml:space="preserve">   Exports</t>
  </si>
  <si>
    <t>GDP</t>
  </si>
  <si>
    <t>Statistical Discrepancies</t>
  </si>
  <si>
    <t>Table 7: Gross Domestic Product by Expenditure Approach</t>
  </si>
  <si>
    <t xml:space="preserve">      General  Government</t>
  </si>
  <si>
    <t>Table 8: Gross National Disposable Income and Saving</t>
  </si>
  <si>
    <t>Compensation of Employees</t>
  </si>
  <si>
    <t>Taxes less subsidies on production and imports</t>
  </si>
  <si>
    <t xml:space="preserve">Taxes less subsidies on production </t>
  </si>
  <si>
    <t>Operating Surplus/Mixed Income, Gross</t>
  </si>
  <si>
    <t>Primary Income Receivable</t>
  </si>
  <si>
    <t>Primary Income Payable</t>
  </si>
  <si>
    <t>Gross National Income (GNI)</t>
  </si>
  <si>
    <t xml:space="preserve">Current transfers Receivable </t>
  </si>
  <si>
    <t>Current transfers Payable</t>
  </si>
  <si>
    <t>Gross National Disposable Income (GNDI)</t>
  </si>
  <si>
    <t>Gross Domestic Saving</t>
  </si>
  <si>
    <t>Gross National Saving</t>
  </si>
  <si>
    <t>Lending/Borrowing (Resource gap) (+/-)</t>
  </si>
  <si>
    <t>Table 9: Summary of Macro Economic Indicators</t>
  </si>
  <si>
    <t>Percapita GDP  (NRs.)</t>
  </si>
  <si>
    <t>Annual Change in nominal percapita  GDP (%)</t>
  </si>
  <si>
    <t>Percapita GNI  (NRs.)</t>
  </si>
  <si>
    <t>Annual Change in nominal percapita  GNI (%)</t>
  </si>
  <si>
    <t>Percapita GNDI  (NRs.)</t>
  </si>
  <si>
    <t>Annual Change in nominal percapita  GNDI (%)</t>
  </si>
  <si>
    <t>Percapita GDP at constant price (NRs.)</t>
  </si>
  <si>
    <t>Annual Change in real percapita  GDP (%)</t>
  </si>
  <si>
    <t>Percapita GNI at constant price (NRs.)</t>
  </si>
  <si>
    <t>Annual Change in real percapita  GNI (%)</t>
  </si>
  <si>
    <t>Percapita GNDI at constant price (NRs.)</t>
  </si>
  <si>
    <t>Annual Change in real percapita  GNDI (%)</t>
  </si>
  <si>
    <t>Percapita incomes in US$</t>
  </si>
  <si>
    <t xml:space="preserve">Nominal Percapita GDP (US$) </t>
  </si>
  <si>
    <t>Nominal Percapita GNI (US$)</t>
  </si>
  <si>
    <t>Nominal Percapita GNDI (US$)</t>
  </si>
  <si>
    <t>Final Consumption Expenditure as percentage of GDP</t>
  </si>
  <si>
    <t>Gross Domestic Saving as percentage of GDP</t>
  </si>
  <si>
    <t>Gross National Saving as percentage of GDP</t>
  </si>
  <si>
    <t>Exports of goods and services as percentage of GDP</t>
  </si>
  <si>
    <t>Imports  of goods and services as percentage of GDP</t>
  </si>
  <si>
    <t>Gross Fixed Capital Formation as percentage of GDP</t>
  </si>
  <si>
    <t>Resource Gap as percentage of GDP( +/-)</t>
  </si>
  <si>
    <t>Workers' Remittances as percentage of GDP</t>
  </si>
  <si>
    <t xml:space="preserve">Product Tax as a percentage of GDP </t>
  </si>
  <si>
    <t>Total Tax as a percentage of GDP</t>
  </si>
  <si>
    <t>Exchange rate (US$: NRs)</t>
  </si>
  <si>
    <t>Population (millions)</t>
  </si>
  <si>
    <t xml:space="preserve">Table 10: GDP, GDP Growth Rate, Deflators and Composition by Broad Industry Group </t>
  </si>
  <si>
    <t>GDP at basic prices( current)/In millions Rs.</t>
  </si>
  <si>
    <t>Primary Sector</t>
  </si>
  <si>
    <t>Secondary Sector</t>
  </si>
  <si>
    <t>Tertiary Sector</t>
  </si>
  <si>
    <t>GDP at basic price( constant)/In millions Rs.</t>
  </si>
  <si>
    <t>Annual Growth Rates of GDP (in percentage)</t>
  </si>
  <si>
    <t>Implicit GDP Deflator</t>
  </si>
  <si>
    <t>Composition of GDP (in percentage)</t>
  </si>
  <si>
    <t>Table11: Gross Domestic Product Deflator by Industrial Division</t>
  </si>
  <si>
    <t>Table 12: Composition of Gross Domestic Product by ISIC Division</t>
  </si>
  <si>
    <t>Statistical Discrepancies as percentage of GDP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</si>
</sst>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0.0000"/>
    <numFmt numFmtId="165" formatCode="[$-409]mmmm\ d\,\ yyyy;@"/>
    <numFmt numFmtId="166" formatCode="0.0"/>
    <numFmt numFmtId="167" formatCode="0.000"/>
    <numFmt numFmtId="168" formatCode="0.00000000"/>
    <numFmt numFmtId="169" formatCode="#,##0.0000000"/>
    <numFmt numFmtId="170" formatCode="General_)"/>
  </numFmts>
  <fonts count="13" x14ac:knownFonts="1">
    <font>
      <sz val="11"/>
      <color theme="1"/>
      <name val="Calibri"/>
      <family val="2"/>
      <scheme val="minor"/>
    </font>
    <font>
      <b/>
      <sz val="14"/>
      <name val="Times New Roman"/>
      <family val="1"/>
    </font>
    <font>
      <b/>
      <sz val="12"/>
      <name val="Times New Roman"/>
      <family val="1"/>
    </font>
    <font>
      <b/>
      <i/>
      <sz val="10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8"/>
      <name val="Times New Roman"/>
      <family val="1"/>
    </font>
    <font>
      <i/>
      <sz val="10"/>
      <name val="Times New Roman"/>
      <family val="1"/>
    </font>
    <font>
      <b/>
      <sz val="11"/>
      <name val="Times New Roman"/>
      <family val="1"/>
    </font>
    <font>
      <sz val="10"/>
      <color theme="1"/>
      <name val="Times New Roman"/>
      <family val="1"/>
    </font>
    <font>
      <sz val="10"/>
      <name val="Arial"/>
      <family val="2"/>
    </font>
    <font>
      <sz val="10"/>
      <color rgb="FFFF0000"/>
      <name val="Times New Roman"/>
      <family val="1"/>
    </font>
    <font>
      <sz val="1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0" fillId="0" borderId="0"/>
  </cellStyleXfs>
  <cellXfs count="218">
    <xf numFmtId="0" fontId="0" fillId="0" borderId="0" xfId="0"/>
    <xf numFmtId="1" fontId="3" fillId="0" borderId="0" xfId="0" applyNumberFormat="1" applyFont="1" applyBorder="1" applyAlignment="1"/>
    <xf numFmtId="0" fontId="3" fillId="0" borderId="0" xfId="0" applyFont="1" applyBorder="1" applyAlignment="1"/>
    <xf numFmtId="0" fontId="4" fillId="0" borderId="0" xfId="0" applyFont="1"/>
    <xf numFmtId="1" fontId="5" fillId="0" borderId="2" xfId="0" applyNumberFormat="1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1" fontId="5" fillId="0" borderId="4" xfId="0" applyNumberFormat="1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1" fontId="5" fillId="0" borderId="4" xfId="0" applyNumberFormat="1" applyFont="1" applyBorder="1" applyAlignment="1">
      <alignment wrapText="1"/>
    </xf>
    <xf numFmtId="1" fontId="4" fillId="0" borderId="4" xfId="0" applyNumberFormat="1" applyFont="1" applyBorder="1"/>
    <xf numFmtId="2" fontId="4" fillId="0" borderId="4" xfId="0" applyNumberFormat="1" applyFont="1" applyBorder="1"/>
    <xf numFmtId="2" fontId="4" fillId="0" borderId="5" xfId="0" applyNumberFormat="1" applyFont="1" applyBorder="1"/>
    <xf numFmtId="1" fontId="5" fillId="0" borderId="3" xfId="0" applyNumberFormat="1" applyFont="1" applyBorder="1" applyAlignment="1">
      <alignment horizontal="center" wrapText="1"/>
    </xf>
    <xf numFmtId="1" fontId="5" fillId="0" borderId="4" xfId="0" applyNumberFormat="1" applyFont="1" applyBorder="1" applyAlignment="1">
      <alignment horizontal="left" wrapText="1"/>
    </xf>
    <xf numFmtId="0" fontId="3" fillId="0" borderId="4" xfId="0" applyFont="1" applyFill="1" applyBorder="1" applyAlignment="1">
      <alignment wrapText="1"/>
    </xf>
    <xf numFmtId="1" fontId="5" fillId="0" borderId="4" xfId="0" applyNumberFormat="1" applyFont="1" applyBorder="1"/>
    <xf numFmtId="2" fontId="5" fillId="0" borderId="4" xfId="0" applyNumberFormat="1" applyFont="1" applyBorder="1"/>
    <xf numFmtId="2" fontId="3" fillId="0" borderId="4" xfId="0" applyNumberFormat="1" applyFont="1" applyBorder="1"/>
    <xf numFmtId="2" fontId="3" fillId="0" borderId="5" xfId="0" applyNumberFormat="1" applyFont="1" applyBorder="1"/>
    <xf numFmtId="0" fontId="5" fillId="0" borderId="4" xfId="0" applyFont="1" applyFill="1" applyBorder="1" applyAlignment="1">
      <alignment wrapText="1"/>
    </xf>
    <xf numFmtId="0" fontId="3" fillId="0" borderId="7" xfId="0" applyFont="1" applyFill="1" applyBorder="1" applyAlignment="1">
      <alignment wrapText="1"/>
    </xf>
    <xf numFmtId="1" fontId="3" fillId="0" borderId="7" xfId="0" applyNumberFormat="1" applyFont="1" applyBorder="1"/>
    <xf numFmtId="2" fontId="3" fillId="0" borderId="7" xfId="0" applyNumberFormat="1" applyFont="1" applyBorder="1"/>
    <xf numFmtId="2" fontId="3" fillId="0" borderId="8" xfId="0" applyNumberFormat="1" applyFont="1" applyBorder="1"/>
    <xf numFmtId="165" fontId="6" fillId="0" borderId="0" xfId="0" applyNumberFormat="1" applyFont="1" applyBorder="1" applyAlignment="1">
      <alignment horizontal="right"/>
    </xf>
    <xf numFmtId="0" fontId="7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8" fillId="0" borderId="0" xfId="0" applyFont="1" applyBorder="1" applyAlignment="1">
      <alignment horizontal="center" wrapText="1"/>
    </xf>
    <xf numFmtId="1" fontId="4" fillId="0" borderId="0" xfId="0" applyNumberFormat="1" applyFont="1" applyBorder="1"/>
    <xf numFmtId="0" fontId="3" fillId="0" borderId="0" xfId="0" applyFont="1" applyBorder="1" applyAlignment="1">
      <alignment horizontal="right"/>
    </xf>
    <xf numFmtId="0" fontId="4" fillId="0" borderId="0" xfId="0" applyFont="1" applyBorder="1"/>
    <xf numFmtId="1" fontId="4" fillId="0" borderId="5" xfId="0" applyNumberFormat="1" applyFont="1" applyBorder="1"/>
    <xf numFmtId="3" fontId="3" fillId="0" borderId="7" xfId="0" applyNumberFormat="1" applyFont="1" applyBorder="1"/>
    <xf numFmtId="1" fontId="5" fillId="0" borderId="0" xfId="0" applyNumberFormat="1" applyFont="1" applyFill="1" applyBorder="1" applyAlignment="1"/>
    <xf numFmtId="0" fontId="4" fillId="0" borderId="0" xfId="0" applyFont="1" applyAlignment="1"/>
    <xf numFmtId="1" fontId="4" fillId="0" borderId="0" xfId="0" applyNumberFormat="1" applyFont="1"/>
    <xf numFmtId="1" fontId="5" fillId="0" borderId="0" xfId="0" applyNumberFormat="1" applyFont="1" applyFill="1" applyBorder="1"/>
    <xf numFmtId="165" fontId="6" fillId="0" borderId="0" xfId="0" applyNumberFormat="1" applyFont="1" applyBorder="1" applyAlignment="1">
      <alignment horizontal="left"/>
    </xf>
    <xf numFmtId="1" fontId="5" fillId="0" borderId="0" xfId="0" applyNumberFormat="1" applyFont="1" applyFill="1" applyBorder="1" applyAlignment="1">
      <alignment wrapText="1"/>
    </xf>
    <xf numFmtId="0" fontId="7" fillId="0" borderId="0" xfId="0" applyFont="1"/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1" fontId="9" fillId="0" borderId="4" xfId="0" applyNumberFormat="1" applyFont="1" applyBorder="1"/>
    <xf numFmtId="1" fontId="9" fillId="0" borderId="5" xfId="0" applyNumberFormat="1" applyFont="1" applyBorder="1"/>
    <xf numFmtId="0" fontId="3" fillId="0" borderId="6" xfId="0" applyFont="1" applyBorder="1" applyAlignment="1">
      <alignment wrapText="1"/>
    </xf>
    <xf numFmtId="0" fontId="3" fillId="0" borderId="7" xfId="0" applyFont="1" applyBorder="1" applyAlignment="1">
      <alignment wrapText="1"/>
    </xf>
    <xf numFmtId="3" fontId="3" fillId="0" borderId="8" xfId="0" applyNumberFormat="1" applyFont="1" applyBorder="1"/>
    <xf numFmtId="0" fontId="5" fillId="0" borderId="0" xfId="0" applyFont="1" applyFill="1" applyBorder="1" applyAlignment="1">
      <alignment wrapText="1"/>
    </xf>
    <xf numFmtId="0" fontId="1" fillId="0" borderId="0" xfId="0" applyFont="1" applyAlignment="1">
      <alignment horizontal="center"/>
    </xf>
    <xf numFmtId="3" fontId="3" fillId="0" borderId="4" xfId="0" applyNumberFormat="1" applyFont="1" applyBorder="1"/>
    <xf numFmtId="3" fontId="3" fillId="0" borderId="5" xfId="0" applyNumberFormat="1" applyFont="1" applyBorder="1"/>
    <xf numFmtId="0" fontId="4" fillId="0" borderId="4" xfId="0" applyFont="1" applyFill="1" applyBorder="1" applyAlignment="1">
      <alignment horizontal="left" wrapText="1"/>
    </xf>
    <xf numFmtId="1" fontId="4" fillId="0" borderId="4" xfId="0" applyNumberFormat="1" applyFont="1" applyFill="1" applyBorder="1"/>
    <xf numFmtId="1" fontId="4" fillId="0" borderId="5" xfId="0" applyNumberFormat="1" applyFont="1" applyFill="1" applyBorder="1"/>
    <xf numFmtId="0" fontId="8" fillId="0" borderId="0" xfId="0" applyFont="1" applyBorder="1" applyAlignment="1">
      <alignment horizontal="center"/>
    </xf>
    <xf numFmtId="0" fontId="5" fillId="0" borderId="3" xfId="0" applyFont="1" applyBorder="1" applyAlignment="1">
      <alignment horizontal="center" wrapText="1"/>
    </xf>
    <xf numFmtId="0" fontId="3" fillId="0" borderId="0" xfId="0" applyFont="1" applyBorder="1" applyAlignment="1">
      <alignment wrapText="1"/>
    </xf>
    <xf numFmtId="0" fontId="3" fillId="0" borderId="0" xfId="0" applyFont="1" applyBorder="1"/>
    <xf numFmtId="0" fontId="5" fillId="0" borderId="3" xfId="0" applyFont="1" applyFill="1" applyBorder="1" applyAlignment="1">
      <alignment wrapText="1"/>
    </xf>
    <xf numFmtId="0" fontId="5" fillId="0" borderId="3" xfId="0" applyFont="1" applyBorder="1" applyAlignment="1">
      <alignment wrapText="1"/>
    </xf>
    <xf numFmtId="3" fontId="5" fillId="0" borderId="4" xfId="0" applyNumberFormat="1" applyFont="1" applyBorder="1"/>
    <xf numFmtId="3" fontId="5" fillId="0" borderId="5" xfId="0" applyNumberFormat="1" applyFont="1" applyBorder="1"/>
    <xf numFmtId="0" fontId="3" fillId="0" borderId="3" xfId="0" applyFont="1" applyBorder="1" applyAlignment="1">
      <alignment wrapText="1"/>
    </xf>
    <xf numFmtId="0" fontId="5" fillId="0" borderId="0" xfId="0" applyFont="1" applyAlignment="1">
      <alignment wrapText="1"/>
    </xf>
    <xf numFmtId="0" fontId="4" fillId="0" borderId="3" xfId="0" applyFont="1" applyBorder="1" applyAlignment="1">
      <alignment wrapText="1"/>
    </xf>
    <xf numFmtId="3" fontId="4" fillId="0" borderId="4" xfId="0" applyNumberFormat="1" applyFont="1" applyBorder="1"/>
    <xf numFmtId="3" fontId="4" fillId="0" borderId="5" xfId="0" applyNumberFormat="1" applyFont="1" applyBorder="1"/>
    <xf numFmtId="0" fontId="3" fillId="0" borderId="0" xfId="0" applyFont="1" applyFill="1" applyAlignment="1">
      <alignment wrapText="1"/>
    </xf>
    <xf numFmtId="0" fontId="3" fillId="0" borderId="3" xfId="0" applyFont="1" applyFill="1" applyBorder="1" applyAlignment="1">
      <alignment wrapText="1"/>
    </xf>
    <xf numFmtId="3" fontId="3" fillId="0" borderId="4" xfId="0" applyNumberFormat="1" applyFont="1" applyFill="1" applyBorder="1"/>
    <xf numFmtId="3" fontId="3" fillId="0" borderId="5" xfId="0" applyNumberFormat="1" applyFont="1" applyFill="1" applyBorder="1"/>
    <xf numFmtId="0" fontId="7" fillId="0" borderId="0" xfId="0" applyFont="1" applyFill="1" applyAlignment="1">
      <alignment wrapText="1"/>
    </xf>
    <xf numFmtId="0" fontId="4" fillId="0" borderId="0" xfId="0" applyFont="1" applyFill="1" applyAlignment="1">
      <alignment wrapText="1"/>
    </xf>
    <xf numFmtId="3" fontId="5" fillId="0" borderId="4" xfId="0" applyNumberFormat="1" applyFont="1" applyFill="1" applyBorder="1"/>
    <xf numFmtId="3" fontId="5" fillId="0" borderId="5" xfId="0" applyNumberFormat="1" applyFont="1" applyFill="1" applyBorder="1"/>
    <xf numFmtId="0" fontId="5" fillId="0" borderId="0" xfId="0" applyFont="1" applyFill="1" applyAlignment="1">
      <alignment wrapText="1"/>
    </xf>
    <xf numFmtId="0" fontId="4" fillId="0" borderId="3" xfId="0" applyFont="1" applyFill="1" applyBorder="1" applyAlignment="1">
      <alignment wrapText="1"/>
    </xf>
    <xf numFmtId="3" fontId="4" fillId="0" borderId="4" xfId="0" applyNumberFormat="1" applyFont="1" applyFill="1" applyBorder="1"/>
    <xf numFmtId="3" fontId="4" fillId="0" borderId="5" xfId="0" applyNumberFormat="1" applyFont="1" applyFill="1" applyBorder="1"/>
    <xf numFmtId="0" fontId="5" fillId="0" borderId="6" xfId="0" applyFont="1" applyBorder="1" applyAlignment="1">
      <alignment wrapText="1"/>
    </xf>
    <xf numFmtId="3" fontId="5" fillId="0" borderId="7" xfId="0" applyNumberFormat="1" applyFont="1" applyBorder="1"/>
    <xf numFmtId="3" fontId="5" fillId="0" borderId="8" xfId="0" applyNumberFormat="1" applyFont="1" applyBorder="1"/>
    <xf numFmtId="0" fontId="4" fillId="0" borderId="10" xfId="0" applyFont="1" applyFill="1" applyBorder="1" applyAlignment="1">
      <alignment wrapText="1"/>
    </xf>
    <xf numFmtId="166" fontId="4" fillId="0" borderId="4" xfId="0" applyNumberFormat="1" applyFont="1" applyBorder="1" applyAlignment="1"/>
    <xf numFmtId="1" fontId="4" fillId="0" borderId="0" xfId="0" applyNumberFormat="1" applyFont="1" applyBorder="1" applyAlignment="1"/>
    <xf numFmtId="1" fontId="4" fillId="0" borderId="0" xfId="0" applyNumberFormat="1" applyFont="1" applyBorder="1" applyAlignment="1">
      <alignment horizontal="center"/>
    </xf>
    <xf numFmtId="167" fontId="4" fillId="0" borderId="0" xfId="0" applyNumberFormat="1" applyFont="1" applyBorder="1" applyAlignment="1">
      <alignment horizontal="center"/>
    </xf>
    <xf numFmtId="164" fontId="4" fillId="0" borderId="0" xfId="0" applyNumberFormat="1" applyFont="1" applyBorder="1" applyAlignment="1">
      <alignment horizontal="center"/>
    </xf>
    <xf numFmtId="3" fontId="4" fillId="0" borderId="4" xfId="0" applyNumberFormat="1" applyFont="1" applyBorder="1" applyAlignment="1">
      <alignment horizontal="right"/>
    </xf>
    <xf numFmtId="3" fontId="4" fillId="0" borderId="5" xfId="0" applyNumberFormat="1" applyFont="1" applyBorder="1" applyAlignment="1">
      <alignment horizontal="right"/>
    </xf>
    <xf numFmtId="0" fontId="3" fillId="0" borderId="0" xfId="0" applyFont="1" applyAlignment="1">
      <alignment wrapText="1"/>
    </xf>
    <xf numFmtId="3" fontId="3" fillId="0" borderId="4" xfId="0" applyNumberFormat="1" applyFont="1" applyBorder="1" applyAlignment="1">
      <alignment horizontal="right"/>
    </xf>
    <xf numFmtId="3" fontId="3" fillId="0" borderId="5" xfId="0" applyNumberFormat="1" applyFont="1" applyBorder="1" applyAlignment="1">
      <alignment horizontal="right"/>
    </xf>
    <xf numFmtId="0" fontId="3" fillId="2" borderId="3" xfId="0" applyFont="1" applyFill="1" applyBorder="1" applyAlignment="1">
      <alignment wrapText="1"/>
    </xf>
    <xf numFmtId="0" fontId="5" fillId="2" borderId="3" xfId="0" applyFont="1" applyFill="1" applyBorder="1" applyAlignment="1">
      <alignment wrapText="1"/>
    </xf>
    <xf numFmtId="0" fontId="4" fillId="2" borderId="3" xfId="0" applyFont="1" applyFill="1" applyBorder="1" applyAlignment="1">
      <alignment wrapText="1"/>
    </xf>
    <xf numFmtId="1" fontId="4" fillId="0" borderId="10" xfId="0" applyNumberFormat="1" applyFont="1" applyBorder="1" applyAlignment="1"/>
    <xf numFmtId="3" fontId="4" fillId="0" borderId="0" xfId="0" applyNumberFormat="1" applyFont="1"/>
    <xf numFmtId="3" fontId="4" fillId="0" borderId="0" xfId="0" applyNumberFormat="1" applyFont="1" applyBorder="1"/>
    <xf numFmtId="0" fontId="5" fillId="0" borderId="3" xfId="0" applyFont="1" applyBorder="1" applyAlignment="1">
      <alignment horizontal="left" vertical="center" wrapText="1"/>
    </xf>
    <xf numFmtId="3" fontId="5" fillId="0" borderId="4" xfId="0" applyNumberFormat="1" applyFont="1" applyBorder="1" applyAlignment="1">
      <alignment horizontal="right"/>
    </xf>
    <xf numFmtId="3" fontId="5" fillId="0" borderId="5" xfId="0" applyNumberFormat="1" applyFont="1" applyBorder="1" applyAlignment="1">
      <alignment horizontal="right"/>
    </xf>
    <xf numFmtId="0" fontId="4" fillId="0" borderId="3" xfId="0" applyFont="1" applyFill="1" applyBorder="1" applyAlignment="1">
      <alignment horizontal="left" wrapText="1"/>
    </xf>
    <xf numFmtId="0" fontId="5" fillId="0" borderId="6" xfId="0" applyFont="1" applyFill="1" applyBorder="1" applyAlignment="1">
      <alignment wrapText="1"/>
    </xf>
    <xf numFmtId="3" fontId="5" fillId="0" borderId="7" xfId="0" applyNumberFormat="1" applyFont="1" applyFill="1" applyBorder="1"/>
    <xf numFmtId="3" fontId="5" fillId="0" borderId="8" xfId="0" applyNumberFormat="1" applyFont="1" applyFill="1" applyBorder="1"/>
    <xf numFmtId="3" fontId="5" fillId="0" borderId="0" xfId="0" applyNumberFormat="1" applyFont="1" applyFill="1" applyBorder="1"/>
    <xf numFmtId="1" fontId="5" fillId="0" borderId="0" xfId="0" applyNumberFormat="1" applyFont="1" applyFill="1"/>
    <xf numFmtId="0" fontId="5" fillId="0" borderId="0" xfId="0" applyFont="1" applyFill="1"/>
    <xf numFmtId="169" fontId="5" fillId="0" borderId="0" xfId="0" applyNumberFormat="1" applyFont="1" applyFill="1"/>
    <xf numFmtId="3" fontId="5" fillId="0" borderId="0" xfId="0" applyNumberFormat="1" applyFont="1" applyFill="1"/>
    <xf numFmtId="0" fontId="1" fillId="0" borderId="0" xfId="0" applyFont="1" applyBorder="1" applyAlignment="1">
      <alignment horizontal="center" wrapText="1"/>
    </xf>
    <xf numFmtId="1" fontId="1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4" fillId="0" borderId="3" xfId="0" applyFont="1" applyBorder="1" applyAlignment="1">
      <alignment horizontal="left" wrapText="1"/>
    </xf>
    <xf numFmtId="0" fontId="5" fillId="0" borderId="3" xfId="0" applyFont="1" applyBorder="1" applyAlignment="1">
      <alignment horizontal="left" wrapText="1"/>
    </xf>
    <xf numFmtId="166" fontId="5" fillId="0" borderId="4" xfId="0" applyNumberFormat="1" applyFont="1" applyBorder="1"/>
    <xf numFmtId="2" fontId="5" fillId="0" borderId="5" xfId="0" applyNumberFormat="1" applyFont="1" applyBorder="1"/>
    <xf numFmtId="0" fontId="5" fillId="0" borderId="3" xfId="0" applyFont="1" applyFill="1" applyBorder="1" applyAlignment="1">
      <alignment horizontal="left" wrapText="1"/>
    </xf>
    <xf numFmtId="2" fontId="5" fillId="0" borderId="4" xfId="0" applyNumberFormat="1" applyFont="1" applyFill="1" applyBorder="1"/>
    <xf numFmtId="2" fontId="5" fillId="0" borderId="5" xfId="0" applyNumberFormat="1" applyFont="1" applyFill="1" applyBorder="1"/>
    <xf numFmtId="0" fontId="5" fillId="0" borderId="6" xfId="0" applyFont="1" applyFill="1" applyBorder="1" applyAlignment="1">
      <alignment horizontal="left" wrapText="1"/>
    </xf>
    <xf numFmtId="166" fontId="5" fillId="0" borderId="7" xfId="0" applyNumberFormat="1" applyFont="1" applyFill="1" applyBorder="1"/>
    <xf numFmtId="166" fontId="5" fillId="0" borderId="8" xfId="0" applyNumberFormat="1" applyFont="1" applyFill="1" applyBorder="1"/>
    <xf numFmtId="0" fontId="4" fillId="0" borderId="2" xfId="0" applyFont="1" applyBorder="1" applyAlignment="1">
      <alignment horizontal="left" wrapText="1"/>
    </xf>
    <xf numFmtId="166" fontId="4" fillId="0" borderId="2" xfId="0" applyNumberFormat="1" applyFont="1" applyBorder="1"/>
    <xf numFmtId="0" fontId="4" fillId="0" borderId="2" xfId="0" applyFont="1" applyBorder="1"/>
    <xf numFmtId="2" fontId="4" fillId="0" borderId="2" xfId="0" applyNumberFormat="1" applyFont="1" applyBorder="1"/>
    <xf numFmtId="0" fontId="4" fillId="0" borderId="4" xfId="0" applyFont="1" applyBorder="1" applyAlignment="1">
      <alignment horizontal="left" wrapText="1"/>
    </xf>
    <xf numFmtId="166" fontId="4" fillId="0" borderId="4" xfId="0" applyNumberFormat="1" applyFont="1" applyBorder="1"/>
    <xf numFmtId="0" fontId="4" fillId="0" borderId="0" xfId="0" applyFont="1" applyFill="1" applyBorder="1" applyAlignment="1">
      <alignment wrapText="1"/>
    </xf>
    <xf numFmtId="170" fontId="5" fillId="0" borderId="3" xfId="0" applyNumberFormat="1" applyFont="1" applyFill="1" applyBorder="1" applyAlignment="1" applyProtection="1">
      <alignment horizontal="left" wrapText="1"/>
    </xf>
    <xf numFmtId="1" fontId="5" fillId="0" borderId="4" xfId="0" applyNumberFormat="1" applyFont="1" applyFill="1" applyBorder="1" applyAlignment="1" applyProtection="1">
      <alignment horizontal="right"/>
    </xf>
    <xf numFmtId="170" fontId="4" fillId="0" borderId="3" xfId="0" applyNumberFormat="1" applyFont="1" applyFill="1" applyBorder="1" applyAlignment="1" applyProtection="1">
      <alignment horizontal="left" wrapText="1"/>
    </xf>
    <xf numFmtId="1" fontId="4" fillId="0" borderId="4" xfId="0" applyNumberFormat="1" applyFont="1" applyFill="1" applyBorder="1" applyAlignment="1" applyProtection="1">
      <alignment horizontal="right"/>
    </xf>
    <xf numFmtId="2" fontId="5" fillId="0" borderId="4" xfId="0" applyNumberFormat="1" applyFont="1" applyFill="1" applyBorder="1" applyAlignment="1" applyProtection="1">
      <alignment horizontal="right"/>
    </xf>
    <xf numFmtId="2" fontId="5" fillId="0" borderId="5" xfId="0" applyNumberFormat="1" applyFont="1" applyFill="1" applyBorder="1" applyAlignment="1" applyProtection="1">
      <alignment horizontal="right"/>
    </xf>
    <xf numFmtId="2" fontId="4" fillId="0" borderId="4" xfId="0" applyNumberFormat="1" applyFont="1" applyFill="1" applyBorder="1" applyAlignment="1" applyProtection="1">
      <alignment horizontal="right"/>
    </xf>
    <xf numFmtId="2" fontId="4" fillId="0" borderId="5" xfId="0" applyNumberFormat="1" applyFont="1" applyFill="1" applyBorder="1" applyAlignment="1" applyProtection="1">
      <alignment horizontal="right"/>
    </xf>
    <xf numFmtId="166" fontId="4" fillId="0" borderId="4" xfId="0" applyNumberFormat="1" applyFont="1" applyFill="1" applyBorder="1" applyAlignment="1" applyProtection="1">
      <alignment horizontal="right"/>
    </xf>
    <xf numFmtId="166" fontId="4" fillId="0" borderId="5" xfId="0" applyNumberFormat="1" applyFont="1" applyFill="1" applyBorder="1" applyAlignment="1" applyProtection="1">
      <alignment horizontal="right"/>
    </xf>
    <xf numFmtId="1" fontId="5" fillId="0" borderId="4" xfId="0" applyNumberFormat="1" applyFont="1" applyFill="1" applyBorder="1" applyAlignment="1" applyProtection="1">
      <alignment horizontal="left"/>
    </xf>
    <xf numFmtId="170" fontId="5" fillId="0" borderId="4" xfId="0" applyNumberFormat="1" applyFont="1" applyFill="1" applyBorder="1" applyAlignment="1" applyProtection="1">
      <alignment horizontal="left"/>
    </xf>
    <xf numFmtId="170" fontId="5" fillId="0" borderId="5" xfId="0" applyNumberFormat="1" applyFont="1" applyFill="1" applyBorder="1" applyAlignment="1" applyProtection="1">
      <alignment horizontal="left"/>
    </xf>
    <xf numFmtId="170" fontId="4" fillId="0" borderId="6" xfId="0" applyNumberFormat="1" applyFont="1" applyFill="1" applyBorder="1" applyAlignment="1" applyProtection="1">
      <alignment horizontal="left" wrapText="1"/>
    </xf>
    <xf numFmtId="166" fontId="4" fillId="0" borderId="7" xfId="0" applyNumberFormat="1" applyFont="1" applyFill="1" applyBorder="1" applyAlignment="1" applyProtection="1">
      <alignment horizontal="right"/>
    </xf>
    <xf numFmtId="166" fontId="4" fillId="0" borderId="8" xfId="0" applyNumberFormat="1" applyFont="1" applyFill="1" applyBorder="1" applyAlignment="1" applyProtection="1">
      <alignment horizontal="right"/>
    </xf>
    <xf numFmtId="1" fontId="4" fillId="0" borderId="7" xfId="0" applyNumberFormat="1" applyFont="1" applyBorder="1"/>
    <xf numFmtId="2" fontId="4" fillId="0" borderId="7" xfId="0" applyNumberFormat="1" applyFont="1" applyBorder="1"/>
    <xf numFmtId="2" fontId="4" fillId="0" borderId="8" xfId="0" applyNumberFormat="1" applyFont="1" applyBorder="1"/>
    <xf numFmtId="164" fontId="11" fillId="0" borderId="0" xfId="0" applyNumberFormat="1" applyFont="1"/>
    <xf numFmtId="164" fontId="4" fillId="0" borderId="0" xfId="0" applyNumberFormat="1" applyFont="1"/>
    <xf numFmtId="2" fontId="4" fillId="0" borderId="0" xfId="0" applyNumberFormat="1" applyFont="1"/>
    <xf numFmtId="166" fontId="5" fillId="0" borderId="4" xfId="0" applyNumberFormat="1" applyFont="1" applyFill="1" applyBorder="1" applyAlignment="1" applyProtection="1">
      <alignment horizontal="right"/>
    </xf>
    <xf numFmtId="166" fontId="5" fillId="0" borderId="5" xfId="0" applyNumberFormat="1" applyFont="1" applyFill="1" applyBorder="1" applyAlignment="1" applyProtection="1">
      <alignment horizontal="right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2" fontId="4" fillId="0" borderId="13" xfId="0" applyNumberFormat="1" applyFont="1" applyBorder="1"/>
    <xf numFmtId="2" fontId="3" fillId="0" borderId="13" xfId="0" applyNumberFormat="1" applyFont="1" applyBorder="1"/>
    <xf numFmtId="2" fontId="3" fillId="0" borderId="14" xfId="0" applyNumberFormat="1" applyFont="1" applyBorder="1"/>
    <xf numFmtId="0" fontId="5" fillId="0" borderId="15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1" fontId="4" fillId="0" borderId="13" xfId="0" applyNumberFormat="1" applyFont="1" applyBorder="1"/>
    <xf numFmtId="3" fontId="3" fillId="0" borderId="14" xfId="0" applyNumberFormat="1" applyFont="1" applyBorder="1"/>
    <xf numFmtId="1" fontId="9" fillId="0" borderId="13" xfId="0" applyNumberFormat="1" applyFont="1" applyBorder="1"/>
    <xf numFmtId="3" fontId="3" fillId="0" borderId="13" xfId="0" applyNumberFormat="1" applyFont="1" applyBorder="1"/>
    <xf numFmtId="1" fontId="4" fillId="0" borderId="13" xfId="0" applyNumberFormat="1" applyFont="1" applyFill="1" applyBorder="1"/>
    <xf numFmtId="1" fontId="4" fillId="0" borderId="12" xfId="0" applyNumberFormat="1" applyFont="1" applyFill="1" applyBorder="1"/>
    <xf numFmtId="1" fontId="4" fillId="0" borderId="12" xfId="0" applyNumberFormat="1" applyFont="1" applyBorder="1"/>
    <xf numFmtId="3" fontId="5" fillId="0" borderId="13" xfId="0" applyNumberFormat="1" applyFont="1" applyBorder="1"/>
    <xf numFmtId="3" fontId="4" fillId="0" borderId="13" xfId="0" applyNumberFormat="1" applyFont="1" applyFill="1" applyBorder="1"/>
    <xf numFmtId="3" fontId="3" fillId="0" borderId="13" xfId="0" applyNumberFormat="1" applyFont="1" applyFill="1" applyBorder="1"/>
    <xf numFmtId="3" fontId="5" fillId="0" borderId="13" xfId="0" applyNumberFormat="1" applyFont="1" applyFill="1" applyBorder="1"/>
    <xf numFmtId="3" fontId="5" fillId="0" borderId="14" xfId="0" applyNumberFormat="1" applyFont="1" applyBorder="1"/>
    <xf numFmtId="3" fontId="4" fillId="0" borderId="13" xfId="0" applyNumberFormat="1" applyFont="1" applyBorder="1"/>
    <xf numFmtId="3" fontId="4" fillId="0" borderId="13" xfId="0" applyNumberFormat="1" applyFont="1" applyBorder="1" applyAlignment="1">
      <alignment horizontal="right"/>
    </xf>
    <xf numFmtId="3" fontId="3" fillId="0" borderId="13" xfId="0" applyNumberFormat="1" applyFont="1" applyBorder="1" applyAlignment="1">
      <alignment horizontal="right"/>
    </xf>
    <xf numFmtId="3" fontId="5" fillId="0" borderId="13" xfId="0" applyNumberFormat="1" applyFont="1" applyBorder="1" applyAlignment="1">
      <alignment horizontal="right"/>
    </xf>
    <xf numFmtId="3" fontId="5" fillId="0" borderId="14" xfId="0" applyNumberFormat="1" applyFont="1" applyFill="1" applyBorder="1"/>
    <xf numFmtId="2" fontId="5" fillId="0" borderId="13" xfId="0" applyNumberFormat="1" applyFont="1" applyBorder="1"/>
    <xf numFmtId="2" fontId="5" fillId="0" borderId="13" xfId="0" applyNumberFormat="1" applyFont="1" applyFill="1" applyBorder="1"/>
    <xf numFmtId="166" fontId="5" fillId="0" borderId="14" xfId="0" applyNumberFormat="1" applyFont="1" applyFill="1" applyBorder="1"/>
    <xf numFmtId="2" fontId="5" fillId="0" borderId="13" xfId="0" applyNumberFormat="1" applyFont="1" applyFill="1" applyBorder="1" applyAlignment="1" applyProtection="1">
      <alignment horizontal="right"/>
    </xf>
    <xf numFmtId="2" fontId="4" fillId="0" borderId="13" xfId="0" applyNumberFormat="1" applyFont="1" applyFill="1" applyBorder="1" applyAlignment="1" applyProtection="1">
      <alignment horizontal="right"/>
    </xf>
    <xf numFmtId="166" fontId="5" fillId="0" borderId="13" xfId="0" applyNumberFormat="1" applyFont="1" applyFill="1" applyBorder="1" applyAlignment="1" applyProtection="1">
      <alignment horizontal="right"/>
    </xf>
    <xf numFmtId="166" fontId="4" fillId="0" borderId="13" xfId="0" applyNumberFormat="1" applyFont="1" applyFill="1" applyBorder="1" applyAlignment="1" applyProtection="1">
      <alignment horizontal="right"/>
    </xf>
    <xf numFmtId="170" fontId="5" fillId="0" borderId="13" xfId="0" applyNumberFormat="1" applyFont="1" applyFill="1" applyBorder="1" applyAlignment="1" applyProtection="1">
      <alignment horizontal="left"/>
    </xf>
    <xf numFmtId="166" fontId="4" fillId="0" borderId="14" xfId="0" applyNumberFormat="1" applyFont="1" applyFill="1" applyBorder="1" applyAlignment="1" applyProtection="1">
      <alignment horizontal="right"/>
    </xf>
    <xf numFmtId="2" fontId="4" fillId="0" borderId="14" xfId="0" applyNumberFormat="1" applyFont="1" applyBorder="1"/>
    <xf numFmtId="1" fontId="5" fillId="0" borderId="6" xfId="0" applyNumberFormat="1" applyFont="1" applyBorder="1" applyAlignment="1">
      <alignment horizontal="center" wrapText="1"/>
    </xf>
    <xf numFmtId="1" fontId="5" fillId="0" borderId="7" xfId="0" applyNumberFormat="1" applyFont="1" applyBorder="1" applyAlignment="1">
      <alignment wrapText="1"/>
    </xf>
    <xf numFmtId="0" fontId="12" fillId="0" borderId="0" xfId="0" applyFont="1"/>
    <xf numFmtId="1" fontId="12" fillId="0" borderId="0" xfId="0" applyNumberFormat="1" applyFont="1" applyAlignment="1">
      <alignment horizontal="right"/>
    </xf>
    <xf numFmtId="164" fontId="12" fillId="0" borderId="0" xfId="0" applyNumberFormat="1" applyFont="1" applyAlignment="1">
      <alignment horizontal="right"/>
    </xf>
    <xf numFmtId="2" fontId="12" fillId="0" borderId="0" xfId="0" applyNumberFormat="1" applyFont="1"/>
    <xf numFmtId="1" fontId="12" fillId="0" borderId="0" xfId="0" applyNumberFormat="1" applyFont="1"/>
    <xf numFmtId="3" fontId="12" fillId="0" borderId="0" xfId="0" applyNumberFormat="1" applyFont="1"/>
    <xf numFmtId="0" fontId="12" fillId="0" borderId="0" xfId="0" applyFont="1" applyAlignment="1">
      <alignment wrapText="1"/>
    </xf>
    <xf numFmtId="167" fontId="12" fillId="0" borderId="0" xfId="0" applyNumberFormat="1" applyFont="1"/>
    <xf numFmtId="168" fontId="12" fillId="0" borderId="0" xfId="0" applyNumberFormat="1" applyFont="1"/>
    <xf numFmtId="0" fontId="12" fillId="0" borderId="16" xfId="0" applyFont="1" applyBorder="1"/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1" fontId="5" fillId="0" borderId="3" xfId="0" applyNumberFormat="1" applyFont="1" applyBorder="1" applyAlignment="1">
      <alignment horizontal="center" wrapText="1"/>
    </xf>
    <xf numFmtId="1" fontId="5" fillId="0" borderId="6" xfId="0" applyNumberFormat="1" applyFont="1" applyBorder="1" applyAlignment="1">
      <alignment horizontal="center" wrapText="1"/>
    </xf>
    <xf numFmtId="1" fontId="5" fillId="0" borderId="9" xfId="0" applyNumberFormat="1" applyFont="1" applyFill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5" fillId="0" borderId="3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0" fontId="8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</cellXfs>
  <cellStyles count="2">
    <cellStyle name="Normal" xfId="0" builtinId="0"/>
    <cellStyle name="Normal 2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National%20Accounts\GDP\GDP%202020%20New\GDP_Compilation%20Sheets%20Final_03_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76-77"/>
      <sheetName val="2076-77 pub"/>
      <sheetName val="GFCG"/>
      <sheetName val="Consumption"/>
      <sheetName val="Income"/>
      <sheetName val="Imports"/>
      <sheetName val="WPI"/>
      <sheetName val="AHS"/>
      <sheetName val="Sheet1"/>
    </sheetNames>
    <sheetDataSet>
      <sheetData sheetId="0">
        <row r="56">
          <cell r="C56">
            <v>1300.691498289309</v>
          </cell>
          <cell r="D56">
            <v>1734.0468235626981</v>
          </cell>
          <cell r="E56">
            <v>1651.6178132327889</v>
          </cell>
          <cell r="F56">
            <v>2070.6926381770372</v>
          </cell>
          <cell r="G56">
            <v>2338.1606676626197</v>
          </cell>
          <cell r="H56">
            <v>2672.6550592684416</v>
          </cell>
          <cell r="I56">
            <v>3704.4137514534123</v>
          </cell>
          <cell r="J56">
            <v>4704.07293306258</v>
          </cell>
          <cell r="K56">
            <v>5761.2671945749798</v>
          </cell>
          <cell r="L56">
            <v>8125.4073287322826</v>
          </cell>
        </row>
        <row r="57">
          <cell r="C57">
            <v>18305.855702989102</v>
          </cell>
          <cell r="D57">
            <v>21110.410699778171</v>
          </cell>
          <cell r="E57">
            <v>23668.369488223972</v>
          </cell>
          <cell r="F57">
            <v>27538.579577332814</v>
          </cell>
          <cell r="G57">
            <v>32146.554061240433</v>
          </cell>
          <cell r="H57">
            <v>38063.684818925183</v>
          </cell>
          <cell r="I57">
            <v>45558.219725041046</v>
          </cell>
          <cell r="J57">
            <v>54777.154154298056</v>
          </cell>
          <cell r="K57">
            <v>60690.668338306059</v>
          </cell>
          <cell r="L57">
            <v>66757.634991776882</v>
          </cell>
        </row>
        <row r="58">
          <cell r="C58">
            <v>2909.8646542863589</v>
          </cell>
          <cell r="D58">
            <v>3204.3170948296211</v>
          </cell>
          <cell r="E58">
            <v>3592.9363513174662</v>
          </cell>
          <cell r="F58">
            <v>4005.9616112120902</v>
          </cell>
          <cell r="G58">
            <v>4390.3329619322067</v>
          </cell>
          <cell r="H58">
            <v>4933.1272728149988</v>
          </cell>
          <cell r="I58">
            <v>5266.2296798293137</v>
          </cell>
          <cell r="J58">
            <v>5605.8049837036133</v>
          </cell>
          <cell r="K58">
            <v>5995.2658905385124</v>
          </cell>
          <cell r="L58">
            <v>6504.8090672127773</v>
          </cell>
        </row>
        <row r="85">
          <cell r="C85">
            <v>626.88438589886118</v>
          </cell>
          <cell r="D85">
            <v>888.2992224838672</v>
          </cell>
          <cell r="E85">
            <v>817.88430103926021</v>
          </cell>
          <cell r="F85">
            <v>916.54569395457941</v>
          </cell>
          <cell r="G85">
            <v>1034.6012699344658</v>
          </cell>
          <cell r="H85">
            <v>1338.6278039556389</v>
          </cell>
          <cell r="I85">
            <v>1834.7823448975794</v>
          </cell>
          <cell r="J85">
            <v>2678.4997312185701</v>
          </cell>
          <cell r="K85">
            <v>3327.156349236704</v>
          </cell>
          <cell r="L85">
            <v>4482.0714379064839</v>
          </cell>
        </row>
        <row r="86">
          <cell r="C86">
            <v>14353.165234460937</v>
          </cell>
          <cell r="D86">
            <v>16489.525042040907</v>
          </cell>
          <cell r="E86">
            <v>18339.329189051859</v>
          </cell>
          <cell r="F86">
            <v>21550.313053423339</v>
          </cell>
          <cell r="G86">
            <v>24870.291521038052</v>
          </cell>
          <cell r="H86">
            <v>30040.856232242997</v>
          </cell>
          <cell r="I86">
            <v>36328.565556776433</v>
          </cell>
          <cell r="J86">
            <v>44677.864283666997</v>
          </cell>
          <cell r="K86">
            <v>49302.226933988401</v>
          </cell>
          <cell r="L86">
            <v>54230.74354024839</v>
          </cell>
        </row>
        <row r="87">
          <cell r="C87">
            <v>872.23330878560205</v>
          </cell>
          <cell r="D87">
            <v>960.49556734691396</v>
          </cell>
          <cell r="E87">
            <v>1076.9843736028618</v>
          </cell>
          <cell r="F87">
            <v>1200.7888909432991</v>
          </cell>
          <cell r="G87">
            <v>1316.0043854327569</v>
          </cell>
          <cell r="H87">
            <v>1478.7072372901091</v>
          </cell>
          <cell r="I87">
            <v>1578.5548416130666</v>
          </cell>
          <cell r="J87">
            <v>1680.3426998365949</v>
          </cell>
          <cell r="K87">
            <v>1797.0837911828373</v>
          </cell>
          <cell r="L87">
            <v>1949.8195998071456</v>
          </cell>
        </row>
        <row r="145">
          <cell r="C145">
            <v>673.80711239044786</v>
          </cell>
          <cell r="D145">
            <v>677.05538049059896</v>
          </cell>
          <cell r="E145">
            <v>681.77797059341469</v>
          </cell>
          <cell r="F145">
            <v>685.7217547097888</v>
          </cell>
          <cell r="G145">
            <v>712.22678315843291</v>
          </cell>
          <cell r="H145">
            <v>741.8686579096202</v>
          </cell>
          <cell r="I145">
            <v>784.54069486636922</v>
          </cell>
          <cell r="J145">
            <v>824.55327948725767</v>
          </cell>
          <cell r="K145">
            <v>897.75031538109033</v>
          </cell>
          <cell r="L145">
            <v>898.9222959075114</v>
          </cell>
        </row>
        <row r="146">
          <cell r="C146">
            <v>3952.6904685281643</v>
          </cell>
          <cell r="D146">
            <v>4203.9875715364506</v>
          </cell>
          <cell r="E146">
            <v>4405.2955163994757</v>
          </cell>
          <cell r="F146">
            <v>4615.2275834798229</v>
          </cell>
          <cell r="G146">
            <v>5192.8378258278453</v>
          </cell>
          <cell r="H146">
            <v>5481.1403049450864</v>
          </cell>
          <cell r="I146">
            <v>5786.7467637876043</v>
          </cell>
          <cell r="J146">
            <v>6107.1647188452916</v>
          </cell>
          <cell r="K146">
            <v>6532.5682834140152</v>
          </cell>
          <cell r="L146">
            <v>6612.7096634835934</v>
          </cell>
        </row>
        <row r="147">
          <cell r="C147">
            <v>2037.6313455007569</v>
          </cell>
          <cell r="D147">
            <v>2082.6629982363238</v>
          </cell>
          <cell r="E147">
            <v>2128.6898504973456</v>
          </cell>
          <cell r="F147">
            <v>2175.7338961933374</v>
          </cell>
          <cell r="G147">
            <v>2223.8176152992105</v>
          </cell>
          <cell r="H147">
            <v>2272.9639845973234</v>
          </cell>
          <cell r="I147">
            <v>2323.196488656924</v>
          </cell>
          <cell r="J147">
            <v>2374.5391310562427</v>
          </cell>
          <cell r="K147">
            <v>2427.0164458525851</v>
          </cell>
          <cell r="L147">
            <v>2480.6535093059279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50"/>
  <sheetViews>
    <sheetView tabSelected="1" topLeftCell="E8" zoomScaleNormal="100" workbookViewId="0">
      <selection activeCell="P30" sqref="P30"/>
    </sheetView>
  </sheetViews>
  <sheetFormatPr defaultColWidth="9.1796875" defaultRowHeight="17" customHeight="1" x14ac:dyDescent="0.3"/>
  <cols>
    <col min="1" max="1" width="4.6328125" style="197" customWidth="1"/>
    <col min="2" max="2" width="55.08984375" style="197" customWidth="1"/>
    <col min="3" max="3" width="11.08984375" style="195" customWidth="1"/>
    <col min="4" max="11" width="11.08984375" style="191" customWidth="1"/>
    <col min="12" max="12" width="10.36328125" style="191" customWidth="1"/>
    <col min="13" max="13" width="9.1796875" style="191"/>
    <col min="14" max="14" width="8.81640625" style="191" customWidth="1"/>
    <col min="15" max="15" width="8.36328125" style="191" customWidth="1"/>
    <col min="16" max="16" width="14.54296875" style="191" customWidth="1"/>
    <col min="17" max="17" width="16.1796875" style="191" customWidth="1"/>
    <col min="18" max="18" width="20.54296875" style="191" customWidth="1"/>
    <col min="19" max="16384" width="9.1796875" style="191"/>
  </cols>
  <sheetData>
    <row r="1" spans="1:12" ht="17" customHeight="1" x14ac:dyDescent="0.35">
      <c r="A1" s="208" t="s">
        <v>0</v>
      </c>
      <c r="B1" s="208"/>
      <c r="C1" s="208"/>
      <c r="D1" s="208"/>
      <c r="E1" s="208"/>
      <c r="F1" s="208"/>
      <c r="G1" s="208"/>
      <c r="H1" s="208"/>
      <c r="I1" s="208"/>
      <c r="J1" s="208"/>
      <c r="K1" s="208"/>
      <c r="L1" s="208"/>
    </row>
    <row r="2" spans="1:12" ht="17" customHeight="1" x14ac:dyDescent="0.3">
      <c r="A2" s="210" t="s">
        <v>1</v>
      </c>
      <c r="B2" s="210"/>
      <c r="C2" s="210"/>
      <c r="D2" s="210"/>
      <c r="E2" s="210"/>
      <c r="F2" s="210"/>
      <c r="G2" s="210"/>
      <c r="H2" s="210"/>
      <c r="I2" s="210"/>
      <c r="J2" s="210"/>
      <c r="K2" s="210"/>
      <c r="L2" s="210"/>
    </row>
    <row r="3" spans="1:12" ht="17" customHeight="1" thickBot="1" x14ac:dyDescent="0.4">
      <c r="A3" s="27"/>
      <c r="B3" s="27"/>
      <c r="C3" s="1"/>
      <c r="D3" s="2"/>
      <c r="E3" s="3"/>
      <c r="F3" s="3"/>
      <c r="G3" s="3"/>
      <c r="H3" s="3"/>
      <c r="I3" s="3"/>
      <c r="J3" s="2"/>
      <c r="L3" s="2" t="s">
        <v>2</v>
      </c>
    </row>
    <row r="4" spans="1:12" ht="17" customHeight="1" x14ac:dyDescent="0.3">
      <c r="A4" s="201"/>
      <c r="B4" s="203" t="s">
        <v>3</v>
      </c>
      <c r="C4" s="4" t="s">
        <v>4</v>
      </c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K4" s="155" t="s">
        <v>12</v>
      </c>
      <c r="L4" s="160" t="s">
        <v>13</v>
      </c>
    </row>
    <row r="5" spans="1:12" ht="17" customHeight="1" x14ac:dyDescent="0.3">
      <c r="A5" s="202"/>
      <c r="B5" s="204"/>
      <c r="C5" s="6" t="s">
        <v>14</v>
      </c>
      <c r="D5" s="7" t="s">
        <v>15</v>
      </c>
      <c r="E5" s="7" t="s">
        <v>16</v>
      </c>
      <c r="F5" s="7" t="s">
        <v>17</v>
      </c>
      <c r="G5" s="7" t="s">
        <v>18</v>
      </c>
      <c r="H5" s="7" t="s">
        <v>19</v>
      </c>
      <c r="I5" s="7" t="s">
        <v>20</v>
      </c>
      <c r="J5" s="7" t="s">
        <v>21</v>
      </c>
      <c r="K5" s="156" t="s">
        <v>22</v>
      </c>
      <c r="L5" s="161" t="s">
        <v>23</v>
      </c>
    </row>
    <row r="6" spans="1:12" ht="17" customHeight="1" x14ac:dyDescent="0.3">
      <c r="A6" s="12" t="s">
        <v>24</v>
      </c>
      <c r="B6" s="8" t="s">
        <v>25</v>
      </c>
      <c r="C6" s="9"/>
      <c r="D6" s="10">
        <v>5.2898659569996793</v>
      </c>
      <c r="E6" s="10">
        <v>1.3065598468589397</v>
      </c>
      <c r="F6" s="10">
        <v>4.4866479926801972</v>
      </c>
      <c r="G6" s="10">
        <v>1.200856804244967</v>
      </c>
      <c r="H6" s="10">
        <v>-8.432267460984938E-2</v>
      </c>
      <c r="I6" s="10">
        <v>5.1747284116335601</v>
      </c>
      <c r="J6" s="10">
        <v>2.6092595365992155</v>
      </c>
      <c r="K6" s="157">
        <v>5.1569279209556349</v>
      </c>
      <c r="L6" s="11">
        <v>2.2337895615716077</v>
      </c>
    </row>
    <row r="7" spans="1:12" ht="17" customHeight="1" x14ac:dyDescent="0.3">
      <c r="A7" s="12" t="s">
        <v>26</v>
      </c>
      <c r="B7" s="8" t="s">
        <v>27</v>
      </c>
      <c r="C7" s="9"/>
      <c r="D7" s="10">
        <v>5.1712096986634606</v>
      </c>
      <c r="E7" s="10">
        <v>2.2730848791782381</v>
      </c>
      <c r="F7" s="10">
        <v>11.501665216593295</v>
      </c>
      <c r="G7" s="10">
        <v>3.1500202609686272</v>
      </c>
      <c r="H7" s="10">
        <v>-2.6850943338293796</v>
      </c>
      <c r="I7" s="10">
        <v>14.601528467723515</v>
      </c>
      <c r="J7" s="10">
        <v>9.3956019533968238</v>
      </c>
      <c r="K7" s="157">
        <v>17.622830463610896</v>
      </c>
      <c r="L7" s="11">
        <v>-2.229472423055002</v>
      </c>
    </row>
    <row r="8" spans="1:12" ht="17" customHeight="1" x14ac:dyDescent="0.3">
      <c r="A8" s="12" t="s">
        <v>28</v>
      </c>
      <c r="B8" s="8" t="s">
        <v>29</v>
      </c>
      <c r="C8" s="9"/>
      <c r="D8" s="10">
        <v>5.750805893466441</v>
      </c>
      <c r="E8" s="10">
        <v>2.8905673135342185</v>
      </c>
      <c r="F8" s="10">
        <v>6.0488407797719033</v>
      </c>
      <c r="G8" s="10">
        <v>6.2852481728144297E-2</v>
      </c>
      <c r="H8" s="10">
        <v>-9.5081050411907029</v>
      </c>
      <c r="I8" s="10">
        <v>16.826982880174658</v>
      </c>
      <c r="J8" s="10">
        <v>9.2066919734522088</v>
      </c>
      <c r="K8" s="157">
        <v>6.5226672413561682</v>
      </c>
      <c r="L8" s="11">
        <v>-9.0545278457548601</v>
      </c>
    </row>
    <row r="9" spans="1:12" ht="17" customHeight="1" x14ac:dyDescent="0.3">
      <c r="A9" s="12" t="s">
        <v>30</v>
      </c>
      <c r="B9" s="8" t="s">
        <v>31</v>
      </c>
      <c r="C9" s="9"/>
      <c r="D9" s="10">
        <v>15.028929280907704</v>
      </c>
      <c r="E9" s="10">
        <v>0.86010207945221917</v>
      </c>
      <c r="F9" s="10">
        <v>3.7786210734169154</v>
      </c>
      <c r="G9" s="10">
        <v>0.64807811968354212</v>
      </c>
      <c r="H9" s="10">
        <v>-8.6062893550562638</v>
      </c>
      <c r="I9" s="10">
        <v>22.837817186077018</v>
      </c>
      <c r="J9" s="10">
        <v>10.379254050827063</v>
      </c>
      <c r="K9" s="157">
        <v>9.6061267963736743</v>
      </c>
      <c r="L9" s="11">
        <v>25.576103148784579</v>
      </c>
    </row>
    <row r="10" spans="1:12" ht="17" customHeight="1" x14ac:dyDescent="0.3">
      <c r="A10" s="12" t="s">
        <v>32</v>
      </c>
      <c r="B10" s="8" t="s">
        <v>33</v>
      </c>
      <c r="C10" s="9"/>
      <c r="D10" s="10">
        <v>9.6830685899955071</v>
      </c>
      <c r="E10" s="10">
        <v>9.8738280050183853</v>
      </c>
      <c r="F10" s="10">
        <v>9.1970821703814813</v>
      </c>
      <c r="G10" s="10">
        <v>10.102682363108395</v>
      </c>
      <c r="H10" s="10">
        <v>7.3316382076776554</v>
      </c>
      <c r="I10" s="10">
        <v>3.034292555878475</v>
      </c>
      <c r="J10" s="10">
        <v>4.5654529068261871</v>
      </c>
      <c r="K10" s="157">
        <v>1.2219512192734301</v>
      </c>
      <c r="L10" s="11">
        <v>2.1353363159337873</v>
      </c>
    </row>
    <row r="11" spans="1:12" ht="17" customHeight="1" x14ac:dyDescent="0.3">
      <c r="A11" s="12" t="s">
        <v>34</v>
      </c>
      <c r="B11" s="8" t="s">
        <v>35</v>
      </c>
      <c r="C11" s="9"/>
      <c r="D11" s="10">
        <v>0.25954844551786987</v>
      </c>
      <c r="E11" s="10">
        <v>2.2953345002240835</v>
      </c>
      <c r="F11" s="10">
        <v>8.9626988292108702</v>
      </c>
      <c r="G11" s="10">
        <v>3.0660153864215824</v>
      </c>
      <c r="H11" s="10">
        <v>0.12322812390728774</v>
      </c>
      <c r="I11" s="10">
        <v>18.676063633607075</v>
      </c>
      <c r="J11" s="10">
        <v>12.098390765722138</v>
      </c>
      <c r="K11" s="157">
        <v>7.4811487719543699</v>
      </c>
      <c r="L11" s="11">
        <v>-5.6307108555030885</v>
      </c>
    </row>
    <row r="12" spans="1:12" ht="17" customHeight="1" x14ac:dyDescent="0.3">
      <c r="A12" s="12" t="s">
        <v>36</v>
      </c>
      <c r="B12" s="8" t="s">
        <v>37</v>
      </c>
      <c r="C12" s="9"/>
      <c r="D12" s="10">
        <v>2.7494111387505904</v>
      </c>
      <c r="E12" s="10">
        <v>2.7355788279883959</v>
      </c>
      <c r="F12" s="10">
        <v>6.0748629884344219</v>
      </c>
      <c r="G12" s="10">
        <v>4.1911416509607351</v>
      </c>
      <c r="H12" s="10">
        <v>-2.5597905678274455</v>
      </c>
      <c r="I12" s="10">
        <v>10.706886908968738</v>
      </c>
      <c r="J12" s="10">
        <v>17.231438140559348</v>
      </c>
      <c r="K12" s="157">
        <v>8.1122699289282583</v>
      </c>
      <c r="L12" s="11">
        <v>-10.693290887961236</v>
      </c>
    </row>
    <row r="13" spans="1:12" ht="17" customHeight="1" x14ac:dyDescent="0.3">
      <c r="A13" s="12" t="s">
        <v>38</v>
      </c>
      <c r="B13" s="8" t="s">
        <v>39</v>
      </c>
      <c r="C13" s="9"/>
      <c r="D13" s="10">
        <v>6.8828631696027394</v>
      </c>
      <c r="E13" s="10">
        <v>8.2622111117042252</v>
      </c>
      <c r="F13" s="10">
        <v>6.3911850251812492</v>
      </c>
      <c r="G13" s="10">
        <v>5.8976904881746499</v>
      </c>
      <c r="H13" s="10">
        <v>0.17296455825103083</v>
      </c>
      <c r="I13" s="10">
        <v>4.4101772576496518</v>
      </c>
      <c r="J13" s="10">
        <v>11.68008519156086</v>
      </c>
      <c r="K13" s="157">
        <v>8.7710095897866562</v>
      </c>
      <c r="L13" s="11">
        <v>-13.36601467125046</v>
      </c>
    </row>
    <row r="14" spans="1:12" ht="17" customHeight="1" x14ac:dyDescent="0.3">
      <c r="A14" s="12" t="s">
        <v>40</v>
      </c>
      <c r="B14" s="8" t="s">
        <v>41</v>
      </c>
      <c r="C14" s="9"/>
      <c r="D14" s="10">
        <v>6.2801975853806882</v>
      </c>
      <c r="E14" s="10">
        <v>6.9151996314171491</v>
      </c>
      <c r="F14" s="10">
        <v>1.5027543247704753</v>
      </c>
      <c r="G14" s="10">
        <v>5.4106304228523534</v>
      </c>
      <c r="H14" s="10">
        <v>-7.9837457872843602</v>
      </c>
      <c r="I14" s="10">
        <v>13.391962586594724</v>
      </c>
      <c r="J14" s="10">
        <v>12.206782820772895</v>
      </c>
      <c r="K14" s="157">
        <v>9.9214736764575662</v>
      </c>
      <c r="L14" s="11">
        <v>-25.723225868457337</v>
      </c>
    </row>
    <row r="15" spans="1:12" ht="17" customHeight="1" x14ac:dyDescent="0.3">
      <c r="A15" s="12" t="s">
        <v>42</v>
      </c>
      <c r="B15" s="8" t="s">
        <v>43</v>
      </c>
      <c r="C15" s="9"/>
      <c r="D15" s="10">
        <v>27.50006134410825</v>
      </c>
      <c r="E15" s="10">
        <v>10.684703000251206</v>
      </c>
      <c r="F15" s="10">
        <v>25.949248397705301</v>
      </c>
      <c r="G15" s="10">
        <v>10.591471518729978</v>
      </c>
      <c r="H15" s="10">
        <v>1.6915988165086282</v>
      </c>
      <c r="I15" s="10">
        <v>13.647826036532326</v>
      </c>
      <c r="J15" s="10">
        <v>2.1365234007675289</v>
      </c>
      <c r="K15" s="157">
        <v>7.049803527680254</v>
      </c>
      <c r="L15" s="11">
        <v>2.2995940823787029</v>
      </c>
    </row>
    <row r="16" spans="1:12" ht="17" customHeight="1" x14ac:dyDescent="0.3">
      <c r="A16" s="12" t="s">
        <v>44</v>
      </c>
      <c r="B16" s="8" t="s">
        <v>45</v>
      </c>
      <c r="C16" s="9"/>
      <c r="D16" s="10">
        <v>1.8185601571955095</v>
      </c>
      <c r="E16" s="10">
        <v>1.9288552292240766</v>
      </c>
      <c r="F16" s="10">
        <v>6.496780584966336</v>
      </c>
      <c r="G16" s="10">
        <v>6.8943891755075564</v>
      </c>
      <c r="H16" s="10">
        <v>8.9038815481973508</v>
      </c>
      <c r="I16" s="10">
        <v>9.7990035888018632</v>
      </c>
      <c r="J16" s="10">
        <v>9.4316972617537562</v>
      </c>
      <c r="K16" s="157">
        <v>6.3490185276160886</v>
      </c>
      <c r="L16" s="11">
        <v>4.7520757669105329</v>
      </c>
    </row>
    <row r="17" spans="1:12" ht="17" customHeight="1" x14ac:dyDescent="0.3">
      <c r="A17" s="12" t="s">
        <v>46</v>
      </c>
      <c r="B17" s="8" t="s">
        <v>47</v>
      </c>
      <c r="C17" s="9"/>
      <c r="D17" s="10">
        <v>1.4112809941146611</v>
      </c>
      <c r="E17" s="10">
        <v>1.8774671326060779</v>
      </c>
      <c r="F17" s="10">
        <v>1.613864368815366</v>
      </c>
      <c r="G17" s="10">
        <v>1.5028591391573769</v>
      </c>
      <c r="H17" s="10">
        <v>0.38984970765719451</v>
      </c>
      <c r="I17" s="10">
        <v>4.0467229058075667</v>
      </c>
      <c r="J17" s="10">
        <v>1.5610560861483866</v>
      </c>
      <c r="K17" s="157">
        <v>3.7534295657217691</v>
      </c>
      <c r="L17" s="11">
        <v>2.3655909802266728</v>
      </c>
    </row>
    <row r="18" spans="1:12" ht="17" customHeight="1" x14ac:dyDescent="0.3">
      <c r="A18" s="12" t="s">
        <v>48</v>
      </c>
      <c r="B18" s="8" t="s">
        <v>49</v>
      </c>
      <c r="C18" s="9"/>
      <c r="D18" s="10">
        <v>5.200011942599688</v>
      </c>
      <c r="E18" s="10">
        <v>4.785789586245107</v>
      </c>
      <c r="F18" s="10">
        <v>6.7151770353724149</v>
      </c>
      <c r="G18" s="10">
        <v>7.4057950047993355</v>
      </c>
      <c r="H18" s="10">
        <v>1.933370153742368</v>
      </c>
      <c r="I18" s="10">
        <v>8.70909197410848</v>
      </c>
      <c r="J18" s="10">
        <v>4.9488971894529836</v>
      </c>
      <c r="K18" s="157">
        <v>5.607171307941675</v>
      </c>
      <c r="L18" s="11">
        <v>1.2022850311568585</v>
      </c>
    </row>
    <row r="19" spans="1:12" ht="17" customHeight="1" x14ac:dyDescent="0.3">
      <c r="A19" s="12" t="s">
        <v>50</v>
      </c>
      <c r="B19" s="8" t="s">
        <v>51</v>
      </c>
      <c r="C19" s="9"/>
      <c r="D19" s="10">
        <v>8.305724906328388</v>
      </c>
      <c r="E19" s="10">
        <v>14.186034103975565</v>
      </c>
      <c r="F19" s="10">
        <v>15.796974350508771</v>
      </c>
      <c r="G19" s="10">
        <v>11.646417210833979</v>
      </c>
      <c r="H19" s="10">
        <v>11.961475527906929</v>
      </c>
      <c r="I19" s="10">
        <v>16.284990828232143</v>
      </c>
      <c r="J19" s="10">
        <v>18.620216570974161</v>
      </c>
      <c r="K19" s="157">
        <v>6.4366285132714083</v>
      </c>
      <c r="L19" s="11">
        <v>2.1546622764947068</v>
      </c>
    </row>
    <row r="20" spans="1:12" ht="17" customHeight="1" x14ac:dyDescent="0.3">
      <c r="A20" s="12" t="s">
        <v>52</v>
      </c>
      <c r="B20" s="8" t="s">
        <v>53</v>
      </c>
      <c r="C20" s="9"/>
      <c r="D20" s="10">
        <v>3.4453237403650339</v>
      </c>
      <c r="E20" s="10">
        <v>5.1078272685164468</v>
      </c>
      <c r="F20" s="10">
        <v>4.9050007701713252</v>
      </c>
      <c r="G20" s="10">
        <v>8.1535040726417201</v>
      </c>
      <c r="H20" s="10">
        <v>2.0545514600392103</v>
      </c>
      <c r="I20" s="10">
        <v>8.0255944745213288</v>
      </c>
      <c r="J20" s="10">
        <v>4.7128399081767105</v>
      </c>
      <c r="K20" s="157">
        <v>5.1153722279229097</v>
      </c>
      <c r="L20" s="11">
        <v>6.1581270805635935</v>
      </c>
    </row>
    <row r="21" spans="1:12" ht="17" customHeight="1" x14ac:dyDescent="0.3">
      <c r="A21" s="12" t="s">
        <v>54</v>
      </c>
      <c r="B21" s="8" t="s">
        <v>55</v>
      </c>
      <c r="C21" s="9"/>
      <c r="D21" s="10">
        <v>5.6119640070893171</v>
      </c>
      <c r="E21" s="10">
        <v>5.8173492456426867</v>
      </c>
      <c r="F21" s="10">
        <v>4.9516031549074411</v>
      </c>
      <c r="G21" s="10">
        <v>5.4796546956149559</v>
      </c>
      <c r="H21" s="10">
        <v>7.1529446406992587</v>
      </c>
      <c r="I21" s="10">
        <v>7.2071059274588967</v>
      </c>
      <c r="J21" s="10">
        <v>5.8291117215623371</v>
      </c>
      <c r="K21" s="157">
        <v>5.9774376058965419</v>
      </c>
      <c r="L21" s="11">
        <v>3.0049391415974283</v>
      </c>
    </row>
    <row r="22" spans="1:12" ht="17" customHeight="1" x14ac:dyDescent="0.3">
      <c r="A22" s="12" t="s">
        <v>56</v>
      </c>
      <c r="B22" s="8" t="s">
        <v>68</v>
      </c>
      <c r="C22" s="9"/>
      <c r="D22" s="10">
        <v>4.6269864807389247</v>
      </c>
      <c r="E22" s="10">
        <v>3.5682974844422102</v>
      </c>
      <c r="F22" s="10">
        <v>3.0386342046440427</v>
      </c>
      <c r="G22" s="10">
        <v>10.615375688257254</v>
      </c>
      <c r="H22" s="10">
        <v>3.3376727181173917</v>
      </c>
      <c r="I22" s="10">
        <v>7.3958686245816851</v>
      </c>
      <c r="J22" s="10">
        <v>5.8747565797491399</v>
      </c>
      <c r="K22" s="157">
        <v>6.6900538015151483</v>
      </c>
      <c r="L22" s="11">
        <v>5.1997892508893493</v>
      </c>
    </row>
    <row r="23" spans="1:12" ht="39" x14ac:dyDescent="0.3">
      <c r="A23" s="12" t="s">
        <v>57</v>
      </c>
      <c r="B23" s="8" t="s">
        <v>58</v>
      </c>
      <c r="C23" s="9"/>
      <c r="D23" s="10">
        <v>4.4953555499095827</v>
      </c>
      <c r="E23" s="10">
        <v>3.6195868841551149</v>
      </c>
      <c r="F23" s="10">
        <v>3.6159708223394338</v>
      </c>
      <c r="G23" s="10">
        <v>8.7231058138624782</v>
      </c>
      <c r="H23" s="10">
        <v>4.5158819261747514</v>
      </c>
      <c r="I23" s="10">
        <v>4.6905869677749319</v>
      </c>
      <c r="J23" s="10">
        <v>4.6295342654745744</v>
      </c>
      <c r="K23" s="157">
        <v>5.9215848820533461</v>
      </c>
      <c r="L23" s="11">
        <v>1.3690355804900585</v>
      </c>
    </row>
    <row r="24" spans="1:12" ht="17" customHeight="1" x14ac:dyDescent="0.3">
      <c r="A24" s="205"/>
      <c r="B24" s="13" t="s">
        <v>59</v>
      </c>
      <c r="C24" s="9"/>
      <c r="D24" s="10">
        <v>5.2898659569996793</v>
      </c>
      <c r="E24" s="10">
        <v>1.3065598468589397</v>
      </c>
      <c r="F24" s="10">
        <v>4.4866479926801972</v>
      </c>
      <c r="G24" s="10">
        <v>1.200856804244967</v>
      </c>
      <c r="H24" s="10">
        <v>-8.432267460984938E-2</v>
      </c>
      <c r="I24" s="10">
        <v>5.1747284116335601</v>
      </c>
      <c r="J24" s="10">
        <v>2.6092595365992155</v>
      </c>
      <c r="K24" s="157">
        <v>5.1569279209556349</v>
      </c>
      <c r="L24" s="11">
        <v>2.2337895615716077</v>
      </c>
    </row>
    <row r="25" spans="1:12" ht="17" customHeight="1" x14ac:dyDescent="0.3">
      <c r="A25" s="205"/>
      <c r="B25" s="13" t="s">
        <v>60</v>
      </c>
      <c r="C25" s="9"/>
      <c r="D25" s="10">
        <v>4.4027141215429273</v>
      </c>
      <c r="E25" s="10">
        <v>3.9665955428464383</v>
      </c>
      <c r="F25" s="10">
        <v>6.3603517708945096</v>
      </c>
      <c r="G25" s="10">
        <v>4.6294703698670583</v>
      </c>
      <c r="H25" s="10">
        <v>4.3132549360467391E-2</v>
      </c>
      <c r="I25" s="10">
        <v>10.183952156881963</v>
      </c>
      <c r="J25" s="10">
        <v>9.496772860519501</v>
      </c>
      <c r="K25" s="157">
        <v>6.8991473937752028</v>
      </c>
      <c r="L25" s="11">
        <v>-3.7298964131542003</v>
      </c>
    </row>
    <row r="26" spans="1:12" ht="17" customHeight="1" x14ac:dyDescent="0.35">
      <c r="A26" s="205"/>
      <c r="B26" s="14" t="s">
        <v>61</v>
      </c>
      <c r="C26" s="15"/>
      <c r="D26" s="16">
        <v>4.6987284956811823</v>
      </c>
      <c r="E26" s="16">
        <v>3.0740148777829552</v>
      </c>
      <c r="F26" s="16">
        <v>5.7424074887884879</v>
      </c>
      <c r="G26" s="16">
        <v>3.5121479132034104</v>
      </c>
      <c r="H26" s="16">
        <v>2.5246524491297009E-3</v>
      </c>
      <c r="I26" s="17">
        <v>8.5893734497567955</v>
      </c>
      <c r="J26" s="17">
        <v>7.3732249985143312</v>
      </c>
      <c r="K26" s="158">
        <v>6.3858216778821282</v>
      </c>
      <c r="L26" s="18">
        <v>-1.9930594112855176</v>
      </c>
    </row>
    <row r="27" spans="1:12" ht="17" customHeight="1" x14ac:dyDescent="0.3">
      <c r="A27" s="205"/>
      <c r="B27" s="19" t="s">
        <v>62</v>
      </c>
      <c r="C27" s="9"/>
      <c r="D27" s="10">
        <v>1.3960260673247549</v>
      </c>
      <c r="E27" s="10">
        <v>8.9704127745077429</v>
      </c>
      <c r="F27" s="10">
        <v>9.0834983818956445</v>
      </c>
      <c r="G27" s="10">
        <v>9.110208781767227</v>
      </c>
      <c r="H27" s="10">
        <v>4.9540517906817527</v>
      </c>
      <c r="I27" s="10">
        <v>12.857922486808826</v>
      </c>
      <c r="J27" s="10">
        <v>10.020631430497358</v>
      </c>
      <c r="K27" s="157">
        <v>9.2044357162040686</v>
      </c>
      <c r="L27" s="11">
        <v>-0.82209999999999961</v>
      </c>
    </row>
    <row r="28" spans="1:12" ht="17" customHeight="1" thickBot="1" x14ac:dyDescent="0.4">
      <c r="A28" s="206"/>
      <c r="B28" s="20" t="s">
        <v>63</v>
      </c>
      <c r="C28" s="21"/>
      <c r="D28" s="22">
        <v>4.4384538539215947</v>
      </c>
      <c r="E28" s="22">
        <v>3.5251531738196897</v>
      </c>
      <c r="F28" s="22">
        <v>6.0114828408074859</v>
      </c>
      <c r="G28" s="22">
        <v>3.9760532739822891</v>
      </c>
      <c r="H28" s="22">
        <v>0.43311371777683</v>
      </c>
      <c r="I28" s="22">
        <v>8.9772793542130032</v>
      </c>
      <c r="J28" s="22">
        <v>7.6223761076818732</v>
      </c>
      <c r="K28" s="159">
        <v>6.656996505492276</v>
      </c>
      <c r="L28" s="23">
        <v>-1.877712350365857</v>
      </c>
    </row>
    <row r="29" spans="1:12" ht="17" customHeight="1" x14ac:dyDescent="0.3">
      <c r="A29" s="207" t="s">
        <v>64</v>
      </c>
      <c r="B29" s="207"/>
      <c r="C29" s="192"/>
      <c r="D29" s="193"/>
      <c r="E29" s="193"/>
      <c r="F29" s="193"/>
      <c r="G29" s="193"/>
      <c r="H29" s="193"/>
      <c r="I29" s="193"/>
      <c r="J29" s="193"/>
      <c r="L29" s="24">
        <f>DATE(2021,3,4)</f>
        <v>44259</v>
      </c>
    </row>
    <row r="30" spans="1:12" ht="17" customHeight="1" x14ac:dyDescent="0.3">
      <c r="A30" s="25"/>
      <c r="B30" s="26"/>
      <c r="C30" s="191"/>
      <c r="D30" s="194"/>
      <c r="E30" s="194"/>
      <c r="F30" s="194"/>
      <c r="G30" s="194"/>
      <c r="H30" s="194"/>
      <c r="I30" s="194"/>
      <c r="J30" s="194"/>
      <c r="K30" s="194"/>
    </row>
    <row r="32" spans="1:12" ht="17" customHeight="1" x14ac:dyDescent="0.35">
      <c r="A32" s="208" t="s">
        <v>65</v>
      </c>
      <c r="B32" s="208"/>
      <c r="C32" s="208"/>
      <c r="D32" s="208"/>
      <c r="E32" s="208"/>
      <c r="F32" s="208"/>
      <c r="G32" s="208"/>
      <c r="H32" s="208"/>
      <c r="I32" s="208"/>
      <c r="J32" s="208"/>
      <c r="K32" s="208"/>
      <c r="L32" s="208"/>
    </row>
    <row r="33" spans="1:12" ht="17" customHeight="1" x14ac:dyDescent="0.3">
      <c r="A33" s="209" t="s">
        <v>66</v>
      </c>
      <c r="B33" s="209"/>
      <c r="C33" s="209"/>
      <c r="D33" s="209"/>
      <c r="E33" s="209"/>
      <c r="F33" s="209"/>
      <c r="G33" s="209"/>
      <c r="H33" s="209"/>
      <c r="I33" s="209"/>
      <c r="J33" s="209"/>
      <c r="K33" s="209"/>
      <c r="L33" s="209"/>
    </row>
    <row r="34" spans="1:12" ht="17" customHeight="1" thickBot="1" x14ac:dyDescent="0.4">
      <c r="A34" s="27"/>
      <c r="B34" s="27"/>
      <c r="C34" s="28"/>
      <c r="D34" s="29"/>
      <c r="E34" s="30"/>
      <c r="F34" s="30"/>
      <c r="G34" s="29"/>
      <c r="H34" s="30"/>
      <c r="I34" s="30"/>
      <c r="J34" s="54"/>
      <c r="L34" s="2" t="s">
        <v>67</v>
      </c>
    </row>
    <row r="35" spans="1:12" ht="17" customHeight="1" x14ac:dyDescent="0.3">
      <c r="A35" s="201"/>
      <c r="B35" s="203" t="s">
        <v>3</v>
      </c>
      <c r="C35" s="4" t="s">
        <v>4</v>
      </c>
      <c r="D35" s="5" t="s">
        <v>5</v>
      </c>
      <c r="E35" s="5" t="s">
        <v>6</v>
      </c>
      <c r="F35" s="5" t="s">
        <v>7</v>
      </c>
      <c r="G35" s="5" t="s">
        <v>8</v>
      </c>
      <c r="H35" s="5" t="s">
        <v>9</v>
      </c>
      <c r="I35" s="5" t="s">
        <v>10</v>
      </c>
      <c r="J35" s="5" t="s">
        <v>11</v>
      </c>
      <c r="K35" s="155" t="s">
        <v>12</v>
      </c>
      <c r="L35" s="160" t="s">
        <v>13</v>
      </c>
    </row>
    <row r="36" spans="1:12" ht="17" customHeight="1" x14ac:dyDescent="0.3">
      <c r="A36" s="202"/>
      <c r="B36" s="204"/>
      <c r="C36" s="6" t="s">
        <v>14</v>
      </c>
      <c r="D36" s="7" t="s">
        <v>15</v>
      </c>
      <c r="E36" s="7" t="s">
        <v>16</v>
      </c>
      <c r="F36" s="7" t="s">
        <v>17</v>
      </c>
      <c r="G36" s="7" t="s">
        <v>18</v>
      </c>
      <c r="H36" s="7" t="s">
        <v>19</v>
      </c>
      <c r="I36" s="7" t="s">
        <v>20</v>
      </c>
      <c r="J36" s="7" t="s">
        <v>21</v>
      </c>
      <c r="K36" s="156" t="s">
        <v>22</v>
      </c>
      <c r="L36" s="161" t="s">
        <v>23</v>
      </c>
    </row>
    <row r="37" spans="1:12" ht="17" customHeight="1" x14ac:dyDescent="0.3">
      <c r="A37" s="12" t="s">
        <v>24</v>
      </c>
      <c r="B37" s="8" t="s">
        <v>25</v>
      </c>
      <c r="C37" s="9">
        <v>645035.17488925089</v>
      </c>
      <c r="D37" s="9">
        <v>699904.61579994881</v>
      </c>
      <c r="E37" s="9">
        <v>735269.79237841105</v>
      </c>
      <c r="F37" s="9">
        <v>805271.28116958099</v>
      </c>
      <c r="G37" s="9">
        <v>846567.15564161411</v>
      </c>
      <c r="H37" s="9">
        <v>879070.74237125821</v>
      </c>
      <c r="I37" s="9">
        <v>962411.92230961623</v>
      </c>
      <c r="J37" s="9">
        <v>1018269.1573278889</v>
      </c>
      <c r="K37" s="162">
        <v>1102207.7570310095</v>
      </c>
      <c r="L37" s="31">
        <v>1200932.9542322136</v>
      </c>
    </row>
    <row r="38" spans="1:12" ht="17" customHeight="1" x14ac:dyDescent="0.3">
      <c r="A38" s="12" t="s">
        <v>26</v>
      </c>
      <c r="B38" s="8" t="s">
        <v>27</v>
      </c>
      <c r="C38" s="9">
        <v>10867.296016455</v>
      </c>
      <c r="D38" s="9">
        <v>12721.554331795185</v>
      </c>
      <c r="E38" s="9">
        <v>13470.115512827651</v>
      </c>
      <c r="F38" s="9">
        <v>15420.162669815041</v>
      </c>
      <c r="G38" s="9">
        <v>16248.688733542156</v>
      </c>
      <c r="H38" s="9">
        <v>17314.057472892924</v>
      </c>
      <c r="I38" s="9">
        <v>19973.378040357551</v>
      </c>
      <c r="J38" s="9">
        <v>23519.260561611398</v>
      </c>
      <c r="K38" s="162">
        <v>28043.629657387624</v>
      </c>
      <c r="L38" s="31">
        <v>26060.322680718386</v>
      </c>
    </row>
    <row r="39" spans="1:12" ht="17" customHeight="1" x14ac:dyDescent="0.3">
      <c r="A39" s="12" t="s">
        <v>28</v>
      </c>
      <c r="B39" s="8" t="s">
        <v>29</v>
      </c>
      <c r="C39" s="9">
        <v>364117.01144827722</v>
      </c>
      <c r="D39" s="9">
        <v>416290.85010421398</v>
      </c>
      <c r="E39" s="9">
        <v>457167.58300268603</v>
      </c>
      <c r="F39" s="9">
        <v>515077.14403366362</v>
      </c>
      <c r="G39" s="9">
        <v>539998.49699984596</v>
      </c>
      <c r="H39" s="9">
        <v>535031.27015244402</v>
      </c>
      <c r="I39" s="9">
        <v>636338.18485219858</v>
      </c>
      <c r="J39" s="9">
        <v>725884.36679173401</v>
      </c>
      <c r="K39" s="162">
        <v>822005.19829480397</v>
      </c>
      <c r="L39" s="31">
        <v>771776.32707476104</v>
      </c>
    </row>
    <row r="40" spans="1:12" ht="17" customHeight="1" x14ac:dyDescent="0.3">
      <c r="A40" s="12" t="s">
        <v>30</v>
      </c>
      <c r="B40" s="8" t="s">
        <v>31</v>
      </c>
      <c r="C40" s="9">
        <v>31902.763406234961</v>
      </c>
      <c r="D40" s="9">
        <v>36116.44316875298</v>
      </c>
      <c r="E40" s="9">
        <v>44712.565811933106</v>
      </c>
      <c r="F40" s="9">
        <v>49356.920674242429</v>
      </c>
      <c r="G40" s="9">
        <v>51540.185961514646</v>
      </c>
      <c r="H40" s="9">
        <v>53882.880199690531</v>
      </c>
      <c r="I40" s="9">
        <v>76651.990032222835</v>
      </c>
      <c r="J40" s="9">
        <v>90041.09044549962</v>
      </c>
      <c r="K40" s="162">
        <v>104941.7797256364</v>
      </c>
      <c r="L40" s="31">
        <v>113507.16942378272</v>
      </c>
    </row>
    <row r="41" spans="1:12" ht="17" customHeight="1" x14ac:dyDescent="0.3">
      <c r="A41" s="12" t="s">
        <v>32</v>
      </c>
      <c r="B41" s="8" t="s">
        <v>33</v>
      </c>
      <c r="C41" s="9">
        <v>19478.036657792964</v>
      </c>
      <c r="D41" s="9">
        <v>21442.909120923501</v>
      </c>
      <c r="E41" s="9">
        <v>23776.689451178099</v>
      </c>
      <c r="F41" s="9">
        <v>32448.053193489544</v>
      </c>
      <c r="G41" s="9">
        <v>35958.532077919714</v>
      </c>
      <c r="H41" s="9">
        <v>39750.445779166403</v>
      </c>
      <c r="I41" s="9">
        <v>42666.875192592503</v>
      </c>
      <c r="J41" s="9">
        <v>44924.654729871072</v>
      </c>
      <c r="K41" s="162">
        <v>45903.163242691502</v>
      </c>
      <c r="L41" s="31">
        <v>47019.66014917678</v>
      </c>
    </row>
    <row r="42" spans="1:12" ht="17" customHeight="1" x14ac:dyDescent="0.3">
      <c r="A42" s="12" t="s">
        <v>34</v>
      </c>
      <c r="B42" s="8" t="s">
        <v>35</v>
      </c>
      <c r="C42" s="9">
        <v>236336.05124579999</v>
      </c>
      <c r="D42" s="9">
        <v>276247.48346230597</v>
      </c>
      <c r="E42" s="9">
        <v>295872.62215422117</v>
      </c>
      <c r="F42" s="9">
        <v>333733.53601676458</v>
      </c>
      <c r="G42" s="9">
        <v>362373.96420409402</v>
      </c>
      <c r="H42" s="9">
        <v>398868.95102268853</v>
      </c>
      <c r="I42" s="9">
        <v>480714.09401428187</v>
      </c>
      <c r="J42" s="9">
        <v>569439.80999180127</v>
      </c>
      <c r="K42" s="162">
        <v>649787.14078625734</v>
      </c>
      <c r="L42" s="31">
        <v>617308.55047648365</v>
      </c>
    </row>
    <row r="43" spans="1:12" ht="17" customHeight="1" x14ac:dyDescent="0.3">
      <c r="A43" s="12" t="s">
        <v>36</v>
      </c>
      <c r="B43" s="8" t="s">
        <v>37</v>
      </c>
      <c r="C43" s="9">
        <v>275481.83135660121</v>
      </c>
      <c r="D43" s="9">
        <v>303547.79989652592</v>
      </c>
      <c r="E43" s="9">
        <v>342401.38659804739</v>
      </c>
      <c r="F43" s="9">
        <v>392778.80888175085</v>
      </c>
      <c r="G43" s="9">
        <v>429539.49633146729</v>
      </c>
      <c r="H43" s="9">
        <v>445612.69310318184</v>
      </c>
      <c r="I43" s="9">
        <v>511567.44328673999</v>
      </c>
      <c r="J43" s="9">
        <v>604157.48617455491</v>
      </c>
      <c r="K43" s="162">
        <v>690590.81606749084</v>
      </c>
      <c r="L43" s="31">
        <v>667200.73096621211</v>
      </c>
    </row>
    <row r="44" spans="1:12" ht="17" customHeight="1" x14ac:dyDescent="0.3">
      <c r="A44" s="12" t="s">
        <v>38</v>
      </c>
      <c r="B44" s="8" t="s">
        <v>39</v>
      </c>
      <c r="C44" s="9">
        <v>169965</v>
      </c>
      <c r="D44" s="9">
        <v>197113</v>
      </c>
      <c r="E44" s="9">
        <v>233103.41999999998</v>
      </c>
      <c r="F44" s="9">
        <v>254445.02000000008</v>
      </c>
      <c r="G44" s="9">
        <v>279112</v>
      </c>
      <c r="H44" s="9">
        <v>332152</v>
      </c>
      <c r="I44" s="9">
        <v>398189.00000000012</v>
      </c>
      <c r="J44" s="9">
        <v>438757.40255054919</v>
      </c>
      <c r="K44" s="162">
        <v>465793.43898556533</v>
      </c>
      <c r="L44" s="31">
        <v>392259.65895036806</v>
      </c>
    </row>
    <row r="45" spans="1:12" ht="17" customHeight="1" x14ac:dyDescent="0.3">
      <c r="A45" s="12" t="s">
        <v>40</v>
      </c>
      <c r="B45" s="8" t="s">
        <v>41</v>
      </c>
      <c r="C45" s="9">
        <v>81676.108680999139</v>
      </c>
      <c r="D45" s="9">
        <v>96776.971309285582</v>
      </c>
      <c r="E45" s="9">
        <v>115199.99509694724</v>
      </c>
      <c r="F45" s="9">
        <v>129841.02898308585</v>
      </c>
      <c r="G45" s="9">
        <v>152335.85701561059</v>
      </c>
      <c r="H45" s="9">
        <v>183800.30081547337</v>
      </c>
      <c r="I45" s="9">
        <v>238039.50968068052</v>
      </c>
      <c r="J45" s="9">
        <v>260255.21389515605</v>
      </c>
      <c r="K45" s="162">
        <v>278733.36642030871</v>
      </c>
      <c r="L45" s="31">
        <v>223734.44747535509</v>
      </c>
    </row>
    <row r="46" spans="1:12" ht="17" customHeight="1" x14ac:dyDescent="0.3">
      <c r="A46" s="12" t="s">
        <v>42</v>
      </c>
      <c r="B46" s="8" t="s">
        <v>43</v>
      </c>
      <c r="C46" s="9">
        <v>63885.064455428197</v>
      </c>
      <c r="D46" s="9">
        <v>90691.305600000007</v>
      </c>
      <c r="E46" s="9">
        <v>104015.7665</v>
      </c>
      <c r="F46" s="9">
        <v>125626.91399999999</v>
      </c>
      <c r="G46" s="9">
        <v>138917.07899999997</v>
      </c>
      <c r="H46" s="9">
        <v>151113.20619999996</v>
      </c>
      <c r="I46" s="9">
        <v>163276.90969999999</v>
      </c>
      <c r="J46" s="9">
        <v>169673.90640000001</v>
      </c>
      <c r="K46" s="162">
        <v>183445.94132679651</v>
      </c>
      <c r="L46" s="31">
        <v>186819.88014073373</v>
      </c>
    </row>
    <row r="47" spans="1:12" ht="17" customHeight="1" x14ac:dyDescent="0.3">
      <c r="A47" s="12" t="s">
        <v>44</v>
      </c>
      <c r="B47" s="8" t="s">
        <v>45</v>
      </c>
      <c r="C47" s="9">
        <v>89087.488825395587</v>
      </c>
      <c r="D47" s="9">
        <v>106379.19155539824</v>
      </c>
      <c r="E47" s="9">
        <v>114355.10905269985</v>
      </c>
      <c r="F47" s="9">
        <v>132117.04667474769</v>
      </c>
      <c r="G47" s="9">
        <v>153942.38792969723</v>
      </c>
      <c r="H47" s="9">
        <v>181348.3904302539</v>
      </c>
      <c r="I47" s="9">
        <v>220855.14884284593</v>
      </c>
      <c r="J47" s="9">
        <v>255854.03049708589</v>
      </c>
      <c r="K47" s="162">
        <v>284077.53053234302</v>
      </c>
      <c r="L47" s="31">
        <v>315598.26345626771</v>
      </c>
    </row>
    <row r="48" spans="1:12" ht="17" customHeight="1" x14ac:dyDescent="0.3">
      <c r="A48" s="12" t="s">
        <v>46</v>
      </c>
      <c r="B48" s="8" t="s">
        <v>47</v>
      </c>
      <c r="C48" s="9">
        <v>207699.50334348896</v>
      </c>
      <c r="D48" s="9">
        <v>223300.95180913046</v>
      </c>
      <c r="E48" s="9">
        <v>250547.62765453069</v>
      </c>
      <c r="F48" s="9">
        <v>267024.25318934931</v>
      </c>
      <c r="G48" s="9">
        <v>275043.62027929258</v>
      </c>
      <c r="H48" s="9">
        <v>314303.74697944033</v>
      </c>
      <c r="I48" s="9">
        <v>344768.05630565056</v>
      </c>
      <c r="J48" s="9">
        <v>373110.99561805057</v>
      </c>
      <c r="K48" s="162">
        <v>406834.41085408902</v>
      </c>
      <c r="L48" s="31">
        <v>431303.43027183291</v>
      </c>
    </row>
    <row r="49" spans="1:12" ht="17" customHeight="1" x14ac:dyDescent="0.3">
      <c r="A49" s="12" t="s">
        <v>48</v>
      </c>
      <c r="B49" s="8" t="s">
        <v>49</v>
      </c>
      <c r="C49" s="9">
        <v>23244.941837767889</v>
      </c>
      <c r="D49" s="9">
        <v>27068.739413741227</v>
      </c>
      <c r="E49" s="9">
        <v>32001.722098328843</v>
      </c>
      <c r="F49" s="9">
        <v>37344.274403196221</v>
      </c>
      <c r="G49" s="9">
        <v>42941.929795473523</v>
      </c>
      <c r="H49" s="9">
        <v>49606.904023402283</v>
      </c>
      <c r="I49" s="9">
        <v>57971.105191101087</v>
      </c>
      <c r="J49" s="9">
        <v>67500.066595648881</v>
      </c>
      <c r="K49" s="162">
        <v>71965.906796378709</v>
      </c>
      <c r="L49" s="31">
        <v>78785.295832777279</v>
      </c>
    </row>
    <row r="50" spans="1:12" ht="17" customHeight="1" x14ac:dyDescent="0.3">
      <c r="A50" s="12" t="s">
        <v>50</v>
      </c>
      <c r="B50" s="8" t="s">
        <v>51</v>
      </c>
      <c r="C50" s="9">
        <v>14414.555244087529</v>
      </c>
      <c r="D50" s="9">
        <v>17247.90794060969</v>
      </c>
      <c r="E50" s="9">
        <v>21395.981506102282</v>
      </c>
      <c r="F50" s="9">
        <v>26583.428311269046</v>
      </c>
      <c r="G50" s="9">
        <v>31420.658343394094</v>
      </c>
      <c r="H50" s="9">
        <v>38711.052264736965</v>
      </c>
      <c r="I50" s="9">
        <v>45951.438160311205</v>
      </c>
      <c r="J50" s="9">
        <v>56256.315194263327</v>
      </c>
      <c r="K50" s="162">
        <v>65848.389530403249</v>
      </c>
      <c r="L50" s="31">
        <v>69595.312770634773</v>
      </c>
    </row>
    <row r="51" spans="1:12" ht="17" customHeight="1" x14ac:dyDescent="0.3">
      <c r="A51" s="12" t="s">
        <v>52</v>
      </c>
      <c r="B51" s="8" t="s">
        <v>53</v>
      </c>
      <c r="C51" s="9">
        <v>91544.334620321475</v>
      </c>
      <c r="D51" s="9">
        <v>109148.422710878</v>
      </c>
      <c r="E51" s="9">
        <v>115226.55211348301</v>
      </c>
      <c r="F51" s="9">
        <v>143266.263864601</v>
      </c>
      <c r="G51" s="9">
        <v>176657.703882323</v>
      </c>
      <c r="H51" s="9">
        <v>178246.842080164</v>
      </c>
      <c r="I51" s="9">
        <v>230415.91168062299</v>
      </c>
      <c r="J51" s="9">
        <v>250415.175850645</v>
      </c>
      <c r="K51" s="162">
        <v>323174.51072789897</v>
      </c>
      <c r="L51" s="31">
        <v>386288.56702100101</v>
      </c>
    </row>
    <row r="52" spans="1:12" ht="17" customHeight="1" x14ac:dyDescent="0.3">
      <c r="A52" s="12" t="s">
        <v>54</v>
      </c>
      <c r="B52" s="8" t="s">
        <v>55</v>
      </c>
      <c r="C52" s="9">
        <v>100327.31759353221</v>
      </c>
      <c r="D52" s="9">
        <v>116765.35178538856</v>
      </c>
      <c r="E52" s="9">
        <v>132581.09942784955</v>
      </c>
      <c r="F52" s="9">
        <v>158737.23060612846</v>
      </c>
      <c r="G52" s="9">
        <v>181347.46994822312</v>
      </c>
      <c r="H52" s="9">
        <v>207617.96273417652</v>
      </c>
      <c r="I52" s="9">
        <v>247618.06431118993</v>
      </c>
      <c r="J52" s="9">
        <v>277859.58676229307</v>
      </c>
      <c r="K52" s="162">
        <v>342450.87381014175</v>
      </c>
      <c r="L52" s="31">
        <v>382675.17697166448</v>
      </c>
    </row>
    <row r="53" spans="1:12" ht="17" customHeight="1" x14ac:dyDescent="0.3">
      <c r="A53" s="12" t="s">
        <v>56</v>
      </c>
      <c r="B53" s="8" t="s">
        <v>68</v>
      </c>
      <c r="C53" s="9">
        <v>24207.170056389852</v>
      </c>
      <c r="D53" s="9">
        <v>28877.360487941667</v>
      </c>
      <c r="E53" s="9">
        <v>29553.716296606359</v>
      </c>
      <c r="F53" s="9">
        <v>34607.515072875955</v>
      </c>
      <c r="G53" s="9">
        <v>40167.05069773821</v>
      </c>
      <c r="H53" s="9">
        <v>41945.185133010491</v>
      </c>
      <c r="I53" s="9">
        <v>51785.661170563078</v>
      </c>
      <c r="J53" s="9">
        <v>56869.040379924118</v>
      </c>
      <c r="K53" s="162">
        <v>72494.398499457413</v>
      </c>
      <c r="L53" s="31">
        <v>89304.5561076944</v>
      </c>
    </row>
    <row r="54" spans="1:12" ht="39" x14ac:dyDescent="0.3">
      <c r="A54" s="12" t="s">
        <v>57</v>
      </c>
      <c r="B54" s="8" t="s">
        <v>58</v>
      </c>
      <c r="C54" s="9">
        <f>'[1]2076-77'!C56+'[1]2076-77'!C57+'[1]2076-77'!C58</f>
        <v>22516.411855564773</v>
      </c>
      <c r="D54" s="9">
        <f>'[1]2076-77'!D56+'[1]2076-77'!D57+'[1]2076-77'!D58</f>
        <v>26048.77461817049</v>
      </c>
      <c r="E54" s="9">
        <f>'[1]2076-77'!E56+'[1]2076-77'!E57+'[1]2076-77'!E58</f>
        <v>28912.923652774225</v>
      </c>
      <c r="F54" s="9">
        <f>'[1]2076-77'!F56+'[1]2076-77'!F57+'[1]2076-77'!F58</f>
        <v>33615.233826721946</v>
      </c>
      <c r="G54" s="9">
        <f>'[1]2076-77'!G56+'[1]2076-77'!G57+'[1]2076-77'!G58</f>
        <v>38875.047690835258</v>
      </c>
      <c r="H54" s="9">
        <f>'[1]2076-77'!H56+'[1]2076-77'!H57+'[1]2076-77'!H58</f>
        <v>45669.467151008626</v>
      </c>
      <c r="I54" s="9">
        <f>'[1]2076-77'!I56+'[1]2076-77'!I57+'[1]2076-77'!I58</f>
        <v>54528.863156323772</v>
      </c>
      <c r="J54" s="9">
        <f>'[1]2076-77'!J56+'[1]2076-77'!J57+'[1]2076-77'!J58</f>
        <v>65087.032071064248</v>
      </c>
      <c r="K54" s="162">
        <f>'[1]2076-77'!K56+'[1]2076-77'!K57+'[1]2076-77'!K58</f>
        <v>72447.201423419552</v>
      </c>
      <c r="L54" s="31">
        <f>'[1]2076-77'!L56+'[1]2076-77'!L57+'[1]2076-77'!L58</f>
        <v>81387.851387721937</v>
      </c>
    </row>
    <row r="55" spans="1:12" ht="17" customHeight="1" thickBot="1" x14ac:dyDescent="0.4">
      <c r="A55" s="12"/>
      <c r="B55" s="21" t="s">
        <v>69</v>
      </c>
      <c r="C55" s="32">
        <f t="shared" ref="C55:L55" si="0">SUM(C37:C54)</f>
        <v>2471786.0615333882</v>
      </c>
      <c r="D55" s="32">
        <f t="shared" si="0"/>
        <v>2805689.6331150108</v>
      </c>
      <c r="E55" s="32">
        <f t="shared" si="0"/>
        <v>3089564.6683086259</v>
      </c>
      <c r="F55" s="32">
        <f t="shared" si="0"/>
        <v>3487294.1155712823</v>
      </c>
      <c r="G55" s="32">
        <f t="shared" si="0"/>
        <v>3792987.3245325857</v>
      </c>
      <c r="H55" s="32">
        <f t="shared" si="0"/>
        <v>4094046.0979129886</v>
      </c>
      <c r="I55" s="32">
        <f t="shared" si="0"/>
        <v>4783723.555927298</v>
      </c>
      <c r="J55" s="32">
        <f t="shared" si="0"/>
        <v>5347874.5918376409</v>
      </c>
      <c r="K55" s="163">
        <f t="shared" si="0"/>
        <v>6010745.4537120797</v>
      </c>
      <c r="L55" s="46">
        <f t="shared" si="0"/>
        <v>6081558.1553893993</v>
      </c>
    </row>
    <row r="56" spans="1:12" ht="17" customHeight="1" x14ac:dyDescent="0.3">
      <c r="A56" s="33" t="s">
        <v>64</v>
      </c>
      <c r="B56" s="34"/>
      <c r="C56" s="35"/>
      <c r="D56" s="24"/>
      <c r="E56" s="24"/>
      <c r="F56" s="3"/>
      <c r="G56" s="24"/>
      <c r="H56" s="3"/>
      <c r="I56" s="3"/>
      <c r="J56" s="36"/>
      <c r="L56" s="37">
        <f>L29</f>
        <v>44259</v>
      </c>
    </row>
    <row r="57" spans="1:12" ht="17" customHeight="1" x14ac:dyDescent="0.3">
      <c r="A57" s="25"/>
      <c r="B57" s="38"/>
      <c r="C57" s="35"/>
      <c r="D57" s="3"/>
      <c r="E57" s="3"/>
      <c r="F57" s="3"/>
      <c r="G57" s="3"/>
      <c r="H57" s="3"/>
      <c r="I57" s="3"/>
      <c r="J57" s="39"/>
    </row>
    <row r="59" spans="1:12" ht="17" customHeight="1" x14ac:dyDescent="0.35">
      <c r="A59" s="208" t="s">
        <v>70</v>
      </c>
      <c r="B59" s="208"/>
      <c r="C59" s="208"/>
      <c r="D59" s="208"/>
      <c r="E59" s="208"/>
      <c r="F59" s="208"/>
      <c r="G59" s="208"/>
      <c r="H59" s="208"/>
      <c r="I59" s="208"/>
      <c r="J59" s="208"/>
      <c r="K59" s="208"/>
      <c r="L59" s="208"/>
    </row>
    <row r="60" spans="1:12" ht="17" customHeight="1" x14ac:dyDescent="0.3">
      <c r="A60" s="209" t="s">
        <v>66</v>
      </c>
      <c r="B60" s="209"/>
      <c r="C60" s="209"/>
      <c r="D60" s="209"/>
      <c r="E60" s="209"/>
      <c r="F60" s="209"/>
      <c r="G60" s="209"/>
      <c r="H60" s="209"/>
      <c r="I60" s="209"/>
      <c r="J60" s="209"/>
      <c r="K60" s="209"/>
      <c r="L60" s="209"/>
    </row>
    <row r="61" spans="1:12" ht="17" customHeight="1" thickBot="1" x14ac:dyDescent="0.4">
      <c r="A61" s="40"/>
      <c r="B61" s="40"/>
      <c r="C61" s="35"/>
      <c r="D61" s="29"/>
      <c r="E61" s="3"/>
      <c r="F61" s="3"/>
      <c r="G61" s="29"/>
      <c r="H61" s="3"/>
      <c r="I61" s="3"/>
      <c r="J61" s="41"/>
      <c r="L61" s="2" t="s">
        <v>67</v>
      </c>
    </row>
    <row r="62" spans="1:12" ht="17" customHeight="1" x14ac:dyDescent="0.3">
      <c r="A62" s="201"/>
      <c r="B62" s="203" t="s">
        <v>3</v>
      </c>
      <c r="C62" s="4" t="s">
        <v>4</v>
      </c>
      <c r="D62" s="5" t="s">
        <v>5</v>
      </c>
      <c r="E62" s="5" t="s">
        <v>6</v>
      </c>
      <c r="F62" s="5" t="s">
        <v>7</v>
      </c>
      <c r="G62" s="5" t="s">
        <v>8</v>
      </c>
      <c r="H62" s="5" t="s">
        <v>9</v>
      </c>
      <c r="I62" s="5" t="s">
        <v>10</v>
      </c>
      <c r="J62" s="5" t="s">
        <v>11</v>
      </c>
      <c r="K62" s="155" t="s">
        <v>12</v>
      </c>
      <c r="L62" s="160" t="s">
        <v>13</v>
      </c>
    </row>
    <row r="63" spans="1:12" ht="17" customHeight="1" x14ac:dyDescent="0.3">
      <c r="A63" s="202"/>
      <c r="B63" s="204"/>
      <c r="C63" s="6" t="s">
        <v>14</v>
      </c>
      <c r="D63" s="7" t="s">
        <v>15</v>
      </c>
      <c r="E63" s="7" t="s">
        <v>16</v>
      </c>
      <c r="F63" s="7" t="s">
        <v>17</v>
      </c>
      <c r="G63" s="7" t="s">
        <v>18</v>
      </c>
      <c r="H63" s="7" t="s">
        <v>19</v>
      </c>
      <c r="I63" s="7" t="s">
        <v>20</v>
      </c>
      <c r="J63" s="7" t="s">
        <v>21</v>
      </c>
      <c r="K63" s="156" t="s">
        <v>22</v>
      </c>
      <c r="L63" s="161" t="s">
        <v>23</v>
      </c>
    </row>
    <row r="64" spans="1:12" ht="17" customHeight="1" x14ac:dyDescent="0.3">
      <c r="A64" s="12" t="s">
        <v>24</v>
      </c>
      <c r="B64" s="8" t="s">
        <v>25</v>
      </c>
      <c r="C64" s="42">
        <v>164709.0928007983</v>
      </c>
      <c r="D64" s="42">
        <v>171053.49271813815</v>
      </c>
      <c r="E64" s="42">
        <v>177329.81229789264</v>
      </c>
      <c r="F64" s="42">
        <v>192177.52388322836</v>
      </c>
      <c r="G64" s="42">
        <v>203854.38023516143</v>
      </c>
      <c r="H64" s="42">
        <v>213517.48811311051</v>
      </c>
      <c r="I64" s="42">
        <v>233142.47104716898</v>
      </c>
      <c r="J64" s="42">
        <v>246394.21722493446</v>
      </c>
      <c r="K64" s="164">
        <v>269320.42374876322</v>
      </c>
      <c r="L64" s="43">
        <v>295588.89434287307</v>
      </c>
    </row>
    <row r="65" spans="1:12" ht="17" customHeight="1" x14ac:dyDescent="0.3">
      <c r="A65" s="12" t="s">
        <v>26</v>
      </c>
      <c r="B65" s="8" t="s">
        <v>27</v>
      </c>
      <c r="C65" s="9">
        <v>2342.5090265893577</v>
      </c>
      <c r="D65" s="9">
        <v>2742.2052191597777</v>
      </c>
      <c r="E65" s="9">
        <v>2903.5619468009331</v>
      </c>
      <c r="F65" s="9">
        <v>3323.9059827599349</v>
      </c>
      <c r="G65" s="9">
        <v>3502.4996071635178</v>
      </c>
      <c r="H65" s="9">
        <v>3732.1460513936613</v>
      </c>
      <c r="I65" s="9">
        <v>4305.3781069526603</v>
      </c>
      <c r="J65" s="9">
        <v>5069.7137614416361</v>
      </c>
      <c r="K65" s="162">
        <v>6044.9679028977935</v>
      </c>
      <c r="L65" s="31">
        <v>5617.4545188590582</v>
      </c>
    </row>
    <row r="66" spans="1:12" ht="17" customHeight="1" x14ac:dyDescent="0.3">
      <c r="A66" s="12" t="s">
        <v>28</v>
      </c>
      <c r="B66" s="8" t="s">
        <v>29</v>
      </c>
      <c r="C66" s="9">
        <v>276508.07080849353</v>
      </c>
      <c r="D66" s="9">
        <v>314564.69638405048</v>
      </c>
      <c r="E66" s="9">
        <v>345075.05493503052</v>
      </c>
      <c r="F66" s="9">
        <v>389783.55740438413</v>
      </c>
      <c r="G66" s="9">
        <v>410187.0733567315</v>
      </c>
      <c r="H66" s="9">
        <v>407538.2690125028</v>
      </c>
      <c r="I66" s="9">
        <v>486922.05923224048</v>
      </c>
      <c r="J66" s="9">
        <v>556319.09477469558</v>
      </c>
      <c r="K66" s="162">
        <v>629774.84205666487</v>
      </c>
      <c r="L66" s="31">
        <v>594157.79580212117</v>
      </c>
    </row>
    <row r="67" spans="1:12" ht="17" customHeight="1" x14ac:dyDescent="0.3">
      <c r="A67" s="12" t="s">
        <v>30</v>
      </c>
      <c r="B67" s="8" t="s">
        <v>31</v>
      </c>
      <c r="C67" s="9">
        <v>17554.586680220564</v>
      </c>
      <c r="D67" s="9">
        <v>19415.297336253443</v>
      </c>
      <c r="E67" s="9">
        <v>24621.221853425766</v>
      </c>
      <c r="F67" s="9">
        <v>28679.453791087475</v>
      </c>
      <c r="G67" s="9">
        <v>30402.671756815838</v>
      </c>
      <c r="H67" s="9">
        <v>34878.72616884359</v>
      </c>
      <c r="I67" s="9">
        <v>47580.37284790475</v>
      </c>
      <c r="J67" s="9">
        <v>59059.707844775672</v>
      </c>
      <c r="K67" s="162">
        <v>71084.573915414818</v>
      </c>
      <c r="L67" s="31">
        <v>71134.798927434138</v>
      </c>
    </row>
    <row r="68" spans="1:12" ht="17" customHeight="1" x14ac:dyDescent="0.3">
      <c r="A68" s="12" t="s">
        <v>32</v>
      </c>
      <c r="B68" s="8" t="s">
        <v>33</v>
      </c>
      <c r="C68" s="9">
        <v>10332.996545172204</v>
      </c>
      <c r="D68" s="9">
        <v>11445.835020976687</v>
      </c>
      <c r="E68" s="9">
        <v>12747.727687473749</v>
      </c>
      <c r="F68" s="9">
        <v>16915.925455815257</v>
      </c>
      <c r="G68" s="9">
        <v>18926.417131978931</v>
      </c>
      <c r="H68" s="9">
        <v>21512.763733706965</v>
      </c>
      <c r="I68" s="9">
        <v>23998.238059821255</v>
      </c>
      <c r="J68" s="9">
        <v>25436.856172832959</v>
      </c>
      <c r="K68" s="162">
        <v>26178.859721259149</v>
      </c>
      <c r="L68" s="31">
        <v>26898.681295661525</v>
      </c>
    </row>
    <row r="69" spans="1:12" ht="17" customHeight="1" x14ac:dyDescent="0.3">
      <c r="A69" s="12" t="s">
        <v>34</v>
      </c>
      <c r="B69" s="8" t="s">
        <v>35</v>
      </c>
      <c r="C69" s="9">
        <v>143669.76089792736</v>
      </c>
      <c r="D69" s="9">
        <v>168879.703326813</v>
      </c>
      <c r="E69" s="9">
        <v>180681.73036009367</v>
      </c>
      <c r="F69" s="9">
        <v>204500.62559378808</v>
      </c>
      <c r="G69" s="9">
        <v>224110.27954610172</v>
      </c>
      <c r="H69" s="9">
        <v>247109.06285265143</v>
      </c>
      <c r="I69" s="9">
        <v>297738.06568022643</v>
      </c>
      <c r="J69" s="9">
        <v>351716.39827607537</v>
      </c>
      <c r="K69" s="162">
        <v>415526.71769495367</v>
      </c>
      <c r="L69" s="31">
        <v>397925.63979686401</v>
      </c>
    </row>
    <row r="70" spans="1:12" ht="17" customHeight="1" x14ac:dyDescent="0.3">
      <c r="A70" s="12" t="s">
        <v>36</v>
      </c>
      <c r="B70" s="8" t="s">
        <v>37</v>
      </c>
      <c r="C70" s="9">
        <v>54678.100000000006</v>
      </c>
      <c r="D70" s="9">
        <v>60876.122145595866</v>
      </c>
      <c r="E70" s="9">
        <v>68130.536987325351</v>
      </c>
      <c r="F70" s="9">
        <v>79414.861149552627</v>
      </c>
      <c r="G70" s="9">
        <v>88692.127504854609</v>
      </c>
      <c r="H70" s="9">
        <v>94834.023695369644</v>
      </c>
      <c r="I70" s="9">
        <v>110078.56238578583</v>
      </c>
      <c r="J70" s="9">
        <v>130505.56652866281</v>
      </c>
      <c r="K70" s="162">
        <v>147546.04660800361</v>
      </c>
      <c r="L70" s="31">
        <v>147636.20854526345</v>
      </c>
    </row>
    <row r="71" spans="1:12" ht="17" customHeight="1" x14ac:dyDescent="0.3">
      <c r="A71" s="12" t="s">
        <v>38</v>
      </c>
      <c r="B71" s="8" t="s">
        <v>39</v>
      </c>
      <c r="C71" s="9">
        <v>92770.65</v>
      </c>
      <c r="D71" s="9">
        <v>108754.00000000001</v>
      </c>
      <c r="E71" s="9">
        <v>127184</v>
      </c>
      <c r="F71" s="9">
        <v>136238</v>
      </c>
      <c r="G71" s="9">
        <v>151075</v>
      </c>
      <c r="H71" s="9">
        <v>171574.00000000003</v>
      </c>
      <c r="I71" s="9">
        <v>214097</v>
      </c>
      <c r="J71" s="9">
        <v>240891</v>
      </c>
      <c r="K71" s="162">
        <v>249996.78227892076</v>
      </c>
      <c r="L71" s="31">
        <v>213249.12196472834</v>
      </c>
    </row>
    <row r="72" spans="1:12" ht="17" customHeight="1" x14ac:dyDescent="0.3">
      <c r="A72" s="12" t="s">
        <v>40</v>
      </c>
      <c r="B72" s="8" t="s">
        <v>41</v>
      </c>
      <c r="C72" s="9">
        <v>57166.1</v>
      </c>
      <c r="D72" s="9">
        <v>67920.3</v>
      </c>
      <c r="E72" s="9">
        <v>80421.599999999991</v>
      </c>
      <c r="F72" s="9">
        <v>90607.1</v>
      </c>
      <c r="G72" s="9">
        <v>106428.59999999999</v>
      </c>
      <c r="H72" s="9">
        <v>137524.29999999999</v>
      </c>
      <c r="I72" s="9">
        <v>181891</v>
      </c>
      <c r="J72" s="9">
        <v>192939.9</v>
      </c>
      <c r="K72" s="162">
        <v>203083.09999999998</v>
      </c>
      <c r="L72" s="31">
        <v>164654.99884253964</v>
      </c>
    </row>
    <row r="73" spans="1:12" ht="17" customHeight="1" x14ac:dyDescent="0.3">
      <c r="A73" s="12" t="s">
        <v>42</v>
      </c>
      <c r="B73" s="8" t="s">
        <v>43</v>
      </c>
      <c r="C73" s="9">
        <v>32448.61954624753</v>
      </c>
      <c r="D73" s="9">
        <v>53506.733485044788</v>
      </c>
      <c r="E73" s="9">
        <v>63685.326948588619</v>
      </c>
      <c r="F73" s="9">
        <v>74611.252672257382</v>
      </c>
      <c r="G73" s="9">
        <v>82403.865155406194</v>
      </c>
      <c r="H73" s="9">
        <v>90715.394360130013</v>
      </c>
      <c r="I73" s="9">
        <v>94809.28831748676</v>
      </c>
      <c r="J73" s="9">
        <v>99397.846046849401</v>
      </c>
      <c r="K73" s="162">
        <v>109324.24999999999</v>
      </c>
      <c r="L73" s="31">
        <v>109653.39854950174</v>
      </c>
    </row>
    <row r="74" spans="1:12" ht="17" customHeight="1" x14ac:dyDescent="0.3">
      <c r="A74" s="12" t="s">
        <v>44</v>
      </c>
      <c r="B74" s="8" t="s">
        <v>45</v>
      </c>
      <c r="C74" s="9">
        <v>20560.8</v>
      </c>
      <c r="D74" s="9">
        <v>32186.543152595768</v>
      </c>
      <c r="E74" s="9">
        <v>33194.575531799812</v>
      </c>
      <c r="F74" s="9">
        <v>39227.33540244466</v>
      </c>
      <c r="G74" s="9">
        <v>46867.681042620956</v>
      </c>
      <c r="H74" s="9">
        <v>53863.719238117803</v>
      </c>
      <c r="I74" s="9">
        <v>62611.781367955344</v>
      </c>
      <c r="J74" s="9">
        <v>69197.380633082081</v>
      </c>
      <c r="K74" s="162">
        <v>76943.231822809845</v>
      </c>
      <c r="L74" s="31">
        <v>80344.351848412509</v>
      </c>
    </row>
    <row r="75" spans="1:12" ht="17" customHeight="1" x14ac:dyDescent="0.3">
      <c r="A75" s="12" t="s">
        <v>46</v>
      </c>
      <c r="B75" s="8" t="s">
        <v>47</v>
      </c>
      <c r="C75" s="9">
        <v>64229.86438216838</v>
      </c>
      <c r="D75" s="9">
        <v>69028.23057173664</v>
      </c>
      <c r="E75" s="9">
        <v>76069.23467302158</v>
      </c>
      <c r="F75" s="9">
        <v>80835.453800233649</v>
      </c>
      <c r="G75" s="9">
        <v>83448.12417990122</v>
      </c>
      <c r="H75" s="9">
        <v>97344.912554929731</v>
      </c>
      <c r="I75" s="9">
        <v>100658.10233234784</v>
      </c>
      <c r="J75" s="9">
        <v>108733.94732328181</v>
      </c>
      <c r="K75" s="162">
        <v>111119.99527131036</v>
      </c>
      <c r="L75" s="31">
        <v>114292.4421355063</v>
      </c>
    </row>
    <row r="76" spans="1:12" ht="17" customHeight="1" x14ac:dyDescent="0.3">
      <c r="A76" s="12" t="s">
        <v>48</v>
      </c>
      <c r="B76" s="8" t="s">
        <v>49</v>
      </c>
      <c r="C76" s="9">
        <v>10882.333571648342</v>
      </c>
      <c r="D76" s="9">
        <v>12972.974728503556</v>
      </c>
      <c r="E76" s="9">
        <v>15746.689175504793</v>
      </c>
      <c r="F76" s="9">
        <v>18818.50010982799</v>
      </c>
      <c r="G76" s="9">
        <v>22013.412035816047</v>
      </c>
      <c r="H76" s="9">
        <v>26312.53261387314</v>
      </c>
      <c r="I76" s="9">
        <v>31010.183920326388</v>
      </c>
      <c r="J76" s="9">
        <v>37716.003816876357</v>
      </c>
      <c r="K76" s="162">
        <v>39243.567724987282</v>
      </c>
      <c r="L76" s="31">
        <v>43544.738063381992</v>
      </c>
    </row>
    <row r="77" spans="1:12" ht="17" customHeight="1" x14ac:dyDescent="0.3">
      <c r="A77" s="12" t="s">
        <v>50</v>
      </c>
      <c r="B77" s="8" t="s">
        <v>51</v>
      </c>
      <c r="C77" s="9">
        <v>8717.6999754446624</v>
      </c>
      <c r="D77" s="9">
        <v>10560.630468495334</v>
      </c>
      <c r="E77" s="9">
        <v>12992.501810197484</v>
      </c>
      <c r="F77" s="9">
        <v>16190.960383254429</v>
      </c>
      <c r="G77" s="9">
        <v>19216.779929084503</v>
      </c>
      <c r="H77" s="9">
        <v>23791.26512983485</v>
      </c>
      <c r="I77" s="9">
        <v>28981.125030687093</v>
      </c>
      <c r="J77" s="9">
        <v>36556.93430360507</v>
      </c>
      <c r="K77" s="162">
        <v>40377.437475967374</v>
      </c>
      <c r="L77" s="31">
        <v>42403.036999904485</v>
      </c>
    </row>
    <row r="78" spans="1:12" ht="17" customHeight="1" x14ac:dyDescent="0.3">
      <c r="A78" s="12" t="s">
        <v>52</v>
      </c>
      <c r="B78" s="8" t="s">
        <v>53</v>
      </c>
      <c r="C78" s="9">
        <v>27504.128448355012</v>
      </c>
      <c r="D78" s="9">
        <v>30536.678764234515</v>
      </c>
      <c r="E78" s="9">
        <v>32599.456073276524</v>
      </c>
      <c r="F78" s="9">
        <v>29794.321808435299</v>
      </c>
      <c r="G78" s="9">
        <v>41605.938966760397</v>
      </c>
      <c r="H78" s="9">
        <v>40420.36915672</v>
      </c>
      <c r="I78" s="9">
        <v>45475.068723761397</v>
      </c>
      <c r="J78" s="9">
        <v>56758.367040394005</v>
      </c>
      <c r="K78" s="162">
        <v>104603.94959037946</v>
      </c>
      <c r="L78" s="31">
        <v>109628.99943445832</v>
      </c>
    </row>
    <row r="79" spans="1:12" ht="17" customHeight="1" x14ac:dyDescent="0.3">
      <c r="A79" s="12" t="s">
        <v>54</v>
      </c>
      <c r="B79" s="8" t="s">
        <v>55</v>
      </c>
      <c r="C79" s="9">
        <v>25004.811656479767</v>
      </c>
      <c r="D79" s="9">
        <v>25550.047080250723</v>
      </c>
      <c r="E79" s="9">
        <v>30380.413808351317</v>
      </c>
      <c r="F79" s="9">
        <v>32184.750330726351</v>
      </c>
      <c r="G79" s="9">
        <v>38252.93712664349</v>
      </c>
      <c r="H79" s="9">
        <v>46358.312059422977</v>
      </c>
      <c r="I79" s="9">
        <v>49789.211303062068</v>
      </c>
      <c r="J79" s="9">
        <v>58315.695997434406</v>
      </c>
      <c r="K79" s="162">
        <v>90865.037521858801</v>
      </c>
      <c r="L79" s="31">
        <v>94293.689638702257</v>
      </c>
    </row>
    <row r="80" spans="1:12" ht="17" customHeight="1" x14ac:dyDescent="0.3">
      <c r="A80" s="12" t="s">
        <v>56</v>
      </c>
      <c r="B80" s="8" t="s">
        <v>68</v>
      </c>
      <c r="C80" s="9">
        <v>7322.2430699251154</v>
      </c>
      <c r="D80" s="9">
        <v>8933.8225925526549</v>
      </c>
      <c r="E80" s="9">
        <v>8273.8482452003918</v>
      </c>
      <c r="F80" s="9">
        <v>7867.5620542951601</v>
      </c>
      <c r="G80" s="9">
        <v>8170.5452821167282</v>
      </c>
      <c r="H80" s="9">
        <v>8758.5747770271591</v>
      </c>
      <c r="I80" s="9">
        <v>10330.944029548307</v>
      </c>
      <c r="J80" s="9">
        <v>12807.339030820985</v>
      </c>
      <c r="K80" s="162">
        <v>22718.625673411196</v>
      </c>
      <c r="L80" s="31">
        <v>29331.03446082693</v>
      </c>
    </row>
    <row r="81" spans="1:12" ht="39" x14ac:dyDescent="0.3">
      <c r="A81" s="12" t="s">
        <v>57</v>
      </c>
      <c r="B81" s="8" t="s">
        <v>58</v>
      </c>
      <c r="C81" s="9">
        <f>'[1]2076-77'!C85+'[1]2076-77'!C86+'[1]2076-77'!C87</f>
        <v>15852.2829291454</v>
      </c>
      <c r="D81" s="9">
        <f>'[1]2076-77'!D85+'[1]2076-77'!D86+'[1]2076-77'!D87</f>
        <v>18338.31983187169</v>
      </c>
      <c r="E81" s="9">
        <f>'[1]2076-77'!E85+'[1]2076-77'!E86+'[1]2076-77'!E87</f>
        <v>20234.197863693982</v>
      </c>
      <c r="F81" s="9">
        <f>'[1]2076-77'!F85+'[1]2076-77'!F86+'[1]2076-77'!F87</f>
        <v>23667.647638321218</v>
      </c>
      <c r="G81" s="9">
        <f>'[1]2076-77'!G85+'[1]2076-77'!G86+'[1]2076-77'!G87</f>
        <v>27220.897176405273</v>
      </c>
      <c r="H81" s="9">
        <f>'[1]2076-77'!H85+'[1]2076-77'!H86+'[1]2076-77'!H87</f>
        <v>32858.191273488745</v>
      </c>
      <c r="I81" s="9">
        <f>'[1]2076-77'!I85+'[1]2076-77'!I86+'[1]2076-77'!I87</f>
        <v>39741.902743287079</v>
      </c>
      <c r="J81" s="9">
        <f>'[1]2076-77'!J85+'[1]2076-77'!J86+'[1]2076-77'!J87</f>
        <v>49036.706714722168</v>
      </c>
      <c r="K81" s="162">
        <f>'[1]2076-77'!K85+'[1]2076-77'!K86+'[1]2076-77'!K87</f>
        <v>54426.467074407941</v>
      </c>
      <c r="L81" s="31">
        <f>'[1]2076-77'!L85+'[1]2076-77'!L86+'[1]2076-77'!L87</f>
        <v>60662.634577962017</v>
      </c>
    </row>
    <row r="82" spans="1:12" ht="17" customHeight="1" thickBot="1" x14ac:dyDescent="0.4">
      <c r="A82" s="44"/>
      <c r="B82" s="45" t="s">
        <v>71</v>
      </c>
      <c r="C82" s="32">
        <f t="shared" ref="C82:L82" si="1">SUM(C64:C81)</f>
        <v>1032254.6503386155</v>
      </c>
      <c r="D82" s="32">
        <f t="shared" si="1"/>
        <v>1187265.6328262731</v>
      </c>
      <c r="E82" s="32">
        <f t="shared" si="1"/>
        <v>1312271.4901976772</v>
      </c>
      <c r="F82" s="32">
        <f t="shared" si="1"/>
        <v>1464838.7374604119</v>
      </c>
      <c r="G82" s="32">
        <f t="shared" si="1"/>
        <v>1606379.2300335625</v>
      </c>
      <c r="H82" s="32">
        <f t="shared" si="1"/>
        <v>1752644.0507911232</v>
      </c>
      <c r="I82" s="32">
        <f t="shared" si="1"/>
        <v>2063160.7551285625</v>
      </c>
      <c r="J82" s="32">
        <f t="shared" si="1"/>
        <v>2336852.6754904841</v>
      </c>
      <c r="K82" s="163">
        <f t="shared" si="1"/>
        <v>2668178.8760820096</v>
      </c>
      <c r="L82" s="46">
        <f t="shared" si="1"/>
        <v>2601017.9197450005</v>
      </c>
    </row>
    <row r="83" spans="1:12" ht="17" customHeight="1" x14ac:dyDescent="0.3">
      <c r="A83" s="33" t="s">
        <v>64</v>
      </c>
      <c r="B83" s="47"/>
      <c r="C83" s="35"/>
      <c r="D83" s="24"/>
      <c r="E83" s="24"/>
      <c r="F83" s="3"/>
      <c r="G83" s="24"/>
      <c r="H83" s="3"/>
      <c r="I83" s="3"/>
      <c r="J83" s="36"/>
      <c r="L83" s="37">
        <f>L29</f>
        <v>44259</v>
      </c>
    </row>
    <row r="84" spans="1:12" ht="17" customHeight="1" x14ac:dyDescent="0.35">
      <c r="A84" s="208"/>
      <c r="B84" s="208"/>
      <c r="C84" s="208"/>
      <c r="D84" s="208"/>
      <c r="E84" s="208"/>
      <c r="F84" s="208"/>
      <c r="G84" s="48"/>
      <c r="H84" s="48"/>
      <c r="I84" s="48"/>
      <c r="J84" s="48"/>
    </row>
    <row r="85" spans="1:12" ht="17" customHeight="1" x14ac:dyDescent="0.35">
      <c r="A85" s="208" t="s">
        <v>72</v>
      </c>
      <c r="B85" s="208"/>
      <c r="C85" s="208"/>
      <c r="D85" s="208"/>
      <c r="E85" s="208"/>
      <c r="F85" s="208"/>
      <c r="G85" s="208"/>
      <c r="H85" s="208"/>
      <c r="I85" s="208"/>
      <c r="J85" s="208"/>
      <c r="K85" s="208"/>
      <c r="L85" s="208"/>
    </row>
    <row r="86" spans="1:12" ht="17" customHeight="1" x14ac:dyDescent="0.3">
      <c r="A86" s="209" t="s">
        <v>66</v>
      </c>
      <c r="B86" s="209"/>
      <c r="C86" s="209"/>
      <c r="D86" s="209"/>
      <c r="E86" s="209"/>
      <c r="F86" s="209"/>
      <c r="G86" s="209"/>
      <c r="H86" s="209"/>
      <c r="I86" s="209"/>
      <c r="J86" s="209"/>
      <c r="K86" s="209"/>
      <c r="L86" s="209"/>
    </row>
    <row r="87" spans="1:12" ht="17" customHeight="1" thickBot="1" x14ac:dyDescent="0.4">
      <c r="A87" s="27"/>
      <c r="B87" s="27"/>
      <c r="C87" s="35"/>
      <c r="D87" s="29"/>
      <c r="E87" s="3"/>
      <c r="F87" s="3"/>
      <c r="G87" s="29"/>
      <c r="H87" s="3"/>
      <c r="I87" s="3"/>
      <c r="J87" s="29"/>
      <c r="L87" s="2" t="s">
        <v>67</v>
      </c>
    </row>
    <row r="88" spans="1:12" ht="17" customHeight="1" x14ac:dyDescent="0.3">
      <c r="A88" s="201"/>
      <c r="B88" s="203" t="s">
        <v>3</v>
      </c>
      <c r="C88" s="4" t="s">
        <v>4</v>
      </c>
      <c r="D88" s="5" t="s">
        <v>5</v>
      </c>
      <c r="E88" s="5" t="s">
        <v>6</v>
      </c>
      <c r="F88" s="5" t="s">
        <v>7</v>
      </c>
      <c r="G88" s="5" t="s">
        <v>8</v>
      </c>
      <c r="H88" s="5" t="s">
        <v>9</v>
      </c>
      <c r="I88" s="5" t="s">
        <v>10</v>
      </c>
      <c r="J88" s="5" t="s">
        <v>11</v>
      </c>
      <c r="K88" s="155" t="s">
        <v>12</v>
      </c>
      <c r="L88" s="160" t="s">
        <v>13</v>
      </c>
    </row>
    <row r="89" spans="1:12" ht="17" customHeight="1" x14ac:dyDescent="0.3">
      <c r="A89" s="202"/>
      <c r="B89" s="204"/>
      <c r="C89" s="6" t="s">
        <v>14</v>
      </c>
      <c r="D89" s="7" t="s">
        <v>15</v>
      </c>
      <c r="E89" s="7" t="s">
        <v>16</v>
      </c>
      <c r="F89" s="7" t="s">
        <v>17</v>
      </c>
      <c r="G89" s="7" t="s">
        <v>18</v>
      </c>
      <c r="H89" s="7" t="s">
        <v>19</v>
      </c>
      <c r="I89" s="7" t="s">
        <v>20</v>
      </c>
      <c r="J89" s="7" t="s">
        <v>21</v>
      </c>
      <c r="K89" s="156" t="s">
        <v>22</v>
      </c>
      <c r="L89" s="161" t="s">
        <v>23</v>
      </c>
    </row>
    <row r="90" spans="1:12" ht="17" customHeight="1" x14ac:dyDescent="0.3">
      <c r="A90" s="12" t="s">
        <v>24</v>
      </c>
      <c r="B90" s="8" t="s">
        <v>25</v>
      </c>
      <c r="C90" s="9">
        <v>480326.08208845259</v>
      </c>
      <c r="D90" s="9">
        <v>528851.12308181066</v>
      </c>
      <c r="E90" s="9">
        <v>557939.98008051841</v>
      </c>
      <c r="F90" s="9">
        <v>613093.75728635257</v>
      </c>
      <c r="G90" s="9">
        <v>642712.77540645271</v>
      </c>
      <c r="H90" s="9">
        <v>665553.25425814767</v>
      </c>
      <c r="I90" s="9">
        <v>729269.45126244728</v>
      </c>
      <c r="J90" s="9">
        <v>771874.9401029544</v>
      </c>
      <c r="K90" s="162">
        <v>832887.33328224625</v>
      </c>
      <c r="L90" s="31">
        <v>905344.05988934054</v>
      </c>
    </row>
    <row r="91" spans="1:12" ht="17" customHeight="1" x14ac:dyDescent="0.3">
      <c r="A91" s="12" t="s">
        <v>26</v>
      </c>
      <c r="B91" s="8" t="s">
        <v>27</v>
      </c>
      <c r="C91" s="9">
        <v>8524.7869898656427</v>
      </c>
      <c r="D91" s="9">
        <v>9979.3491126354074</v>
      </c>
      <c r="E91" s="9">
        <v>10566.553566026718</v>
      </c>
      <c r="F91" s="9">
        <v>12096.256687055105</v>
      </c>
      <c r="G91" s="9">
        <v>12746.189126378638</v>
      </c>
      <c r="H91" s="9">
        <v>13581.911421499262</v>
      </c>
      <c r="I91" s="9">
        <v>15667.999933404892</v>
      </c>
      <c r="J91" s="9">
        <v>18449.546800169763</v>
      </c>
      <c r="K91" s="162">
        <v>21998.661754489833</v>
      </c>
      <c r="L91" s="31">
        <v>20442.868161859325</v>
      </c>
    </row>
    <row r="92" spans="1:12" ht="17" customHeight="1" x14ac:dyDescent="0.3">
      <c r="A92" s="12" t="s">
        <v>28</v>
      </c>
      <c r="B92" s="8" t="s">
        <v>29</v>
      </c>
      <c r="C92" s="9">
        <v>87608.940639783686</v>
      </c>
      <c r="D92" s="9">
        <v>101726.15372016351</v>
      </c>
      <c r="E92" s="9">
        <v>112092.52806765551</v>
      </c>
      <c r="F92" s="9">
        <v>125293.58662927948</v>
      </c>
      <c r="G92" s="9">
        <v>129811.42364311445</v>
      </c>
      <c r="H92" s="9">
        <v>127493.00113994122</v>
      </c>
      <c r="I92" s="9">
        <v>149416.1256199581</v>
      </c>
      <c r="J92" s="9">
        <v>169565.27201703843</v>
      </c>
      <c r="K92" s="162">
        <v>192230.35623813909</v>
      </c>
      <c r="L92" s="31">
        <v>177618.53127263987</v>
      </c>
    </row>
    <row r="93" spans="1:12" ht="17" customHeight="1" x14ac:dyDescent="0.3">
      <c r="A93" s="12" t="s">
        <v>30</v>
      </c>
      <c r="B93" s="8" t="s">
        <v>31</v>
      </c>
      <c r="C93" s="9">
        <v>14348.176726014397</v>
      </c>
      <c r="D93" s="9">
        <v>16701.145832499536</v>
      </c>
      <c r="E93" s="9">
        <v>20091.343958507339</v>
      </c>
      <c r="F93" s="9">
        <v>20677.466883154953</v>
      </c>
      <c r="G93" s="9">
        <v>21137.514204698808</v>
      </c>
      <c r="H93" s="9">
        <v>19004.154030846941</v>
      </c>
      <c r="I93" s="9">
        <v>29071.617184318085</v>
      </c>
      <c r="J93" s="9">
        <v>30981.382600723948</v>
      </c>
      <c r="K93" s="162">
        <v>33857.205810221581</v>
      </c>
      <c r="L93" s="31">
        <v>42372.37049634858</v>
      </c>
    </row>
    <row r="94" spans="1:12" ht="17" customHeight="1" x14ac:dyDescent="0.3">
      <c r="A94" s="12" t="s">
        <v>32</v>
      </c>
      <c r="B94" s="8" t="s">
        <v>33</v>
      </c>
      <c r="C94" s="9">
        <v>9145.0401126207598</v>
      </c>
      <c r="D94" s="9">
        <v>9997.0740999468144</v>
      </c>
      <c r="E94" s="9">
        <v>11028.96176370435</v>
      </c>
      <c r="F94" s="9">
        <v>15532.127737674287</v>
      </c>
      <c r="G94" s="9">
        <v>17032.114945940782</v>
      </c>
      <c r="H94" s="9">
        <v>18237.682045459438</v>
      </c>
      <c r="I94" s="9">
        <v>18668.637132771248</v>
      </c>
      <c r="J94" s="9">
        <v>19487.798557038113</v>
      </c>
      <c r="K94" s="162">
        <v>19724.303521432354</v>
      </c>
      <c r="L94" s="31">
        <v>20120.978853515255</v>
      </c>
    </row>
    <row r="95" spans="1:12" ht="17" customHeight="1" x14ac:dyDescent="0.3">
      <c r="A95" s="12" t="s">
        <v>34</v>
      </c>
      <c r="B95" s="8" t="s">
        <v>35</v>
      </c>
      <c r="C95" s="9">
        <v>92666.290347872622</v>
      </c>
      <c r="D95" s="9">
        <v>107367.78013549297</v>
      </c>
      <c r="E95" s="9">
        <v>115190.8917941275</v>
      </c>
      <c r="F95" s="9">
        <v>129232.91042297651</v>
      </c>
      <c r="G95" s="9">
        <v>138263.6846579923</v>
      </c>
      <c r="H95" s="9">
        <v>151759.8881700371</v>
      </c>
      <c r="I95" s="9">
        <v>182976.02833405545</v>
      </c>
      <c r="J95" s="9">
        <v>217723.4117157259</v>
      </c>
      <c r="K95" s="162">
        <v>234260.42309130367</v>
      </c>
      <c r="L95" s="31">
        <v>219382.91067961964</v>
      </c>
    </row>
    <row r="96" spans="1:12" ht="17" customHeight="1" x14ac:dyDescent="0.3">
      <c r="A96" s="12" t="s">
        <v>36</v>
      </c>
      <c r="B96" s="8" t="s">
        <v>37</v>
      </c>
      <c r="C96" s="9">
        <v>220803.7313566012</v>
      </c>
      <c r="D96" s="9">
        <v>242671.67775093004</v>
      </c>
      <c r="E96" s="9">
        <v>274270.84961072204</v>
      </c>
      <c r="F96" s="9">
        <v>313363.94773219823</v>
      </c>
      <c r="G96" s="9">
        <v>340847.36882661271</v>
      </c>
      <c r="H96" s="9">
        <v>350778.66940781218</v>
      </c>
      <c r="I96" s="9">
        <v>401488.88090095378</v>
      </c>
      <c r="J96" s="9">
        <v>473651.91964589211</v>
      </c>
      <c r="K96" s="162">
        <v>543044.76945948717</v>
      </c>
      <c r="L96" s="31">
        <v>519564.52242094866</v>
      </c>
    </row>
    <row r="97" spans="1:17" ht="17" customHeight="1" x14ac:dyDescent="0.3">
      <c r="A97" s="12" t="s">
        <v>38</v>
      </c>
      <c r="B97" s="8" t="s">
        <v>39</v>
      </c>
      <c r="C97" s="9">
        <v>77194.350000000006</v>
      </c>
      <c r="D97" s="9">
        <v>88358.999999999985</v>
      </c>
      <c r="E97" s="9">
        <v>105919.41999999998</v>
      </c>
      <c r="F97" s="9">
        <v>118207.02000000008</v>
      </c>
      <c r="G97" s="9">
        <v>128037</v>
      </c>
      <c r="H97" s="9">
        <v>160577.99999999997</v>
      </c>
      <c r="I97" s="9">
        <v>184092.00000000012</v>
      </c>
      <c r="J97" s="9">
        <v>197866.40255054919</v>
      </c>
      <c r="K97" s="162">
        <v>215796.65670664457</v>
      </c>
      <c r="L97" s="31">
        <v>179010.53698563972</v>
      </c>
    </row>
    <row r="98" spans="1:17" ht="17" customHeight="1" x14ac:dyDescent="0.3">
      <c r="A98" s="12" t="s">
        <v>40</v>
      </c>
      <c r="B98" s="8" t="s">
        <v>41</v>
      </c>
      <c r="C98" s="9">
        <v>24510.008680999141</v>
      </c>
      <c r="D98" s="9">
        <v>28856.671309285579</v>
      </c>
      <c r="E98" s="9">
        <v>34778.39509694725</v>
      </c>
      <c r="F98" s="9">
        <v>39233.928983085847</v>
      </c>
      <c r="G98" s="9">
        <v>45907.257015610594</v>
      </c>
      <c r="H98" s="9">
        <v>46276.00081547338</v>
      </c>
      <c r="I98" s="9">
        <v>56148.509680680523</v>
      </c>
      <c r="J98" s="9">
        <v>67315.313895156054</v>
      </c>
      <c r="K98" s="162">
        <v>75650.266420308733</v>
      </c>
      <c r="L98" s="31">
        <v>59079.448632815445</v>
      </c>
    </row>
    <row r="99" spans="1:17" ht="17" customHeight="1" x14ac:dyDescent="0.3">
      <c r="A99" s="12" t="s">
        <v>42</v>
      </c>
      <c r="B99" s="8" t="s">
        <v>43</v>
      </c>
      <c r="C99" s="9">
        <v>31436.444909180667</v>
      </c>
      <c r="D99" s="9">
        <v>37184.572114955219</v>
      </c>
      <c r="E99" s="9">
        <v>40330.439551411378</v>
      </c>
      <c r="F99" s="9">
        <v>51015.661327742608</v>
      </c>
      <c r="G99" s="9">
        <v>56513.213844593774</v>
      </c>
      <c r="H99" s="9">
        <v>60397.811839869944</v>
      </c>
      <c r="I99" s="9">
        <v>68467.621382513229</v>
      </c>
      <c r="J99" s="9">
        <v>70276.060353150606</v>
      </c>
      <c r="K99" s="162">
        <v>74121.691326796528</v>
      </c>
      <c r="L99" s="31">
        <v>77166.48159123199</v>
      </c>
    </row>
    <row r="100" spans="1:17" ht="17" customHeight="1" x14ac:dyDescent="0.3">
      <c r="A100" s="12" t="s">
        <v>44</v>
      </c>
      <c r="B100" s="8" t="s">
        <v>45</v>
      </c>
      <c r="C100" s="9">
        <v>68526.688825395584</v>
      </c>
      <c r="D100" s="9">
        <v>74192.648402802472</v>
      </c>
      <c r="E100" s="9">
        <v>81160.533520900033</v>
      </c>
      <c r="F100" s="9">
        <v>92889.71127230303</v>
      </c>
      <c r="G100" s="9">
        <v>107074.70688707627</v>
      </c>
      <c r="H100" s="9">
        <v>127484.6711921361</v>
      </c>
      <c r="I100" s="9">
        <v>158243.36747489058</v>
      </c>
      <c r="J100" s="9">
        <v>186656.64986400382</v>
      </c>
      <c r="K100" s="162">
        <v>207134.29870953318</v>
      </c>
      <c r="L100" s="31">
        <v>235253.9116078552</v>
      </c>
    </row>
    <row r="101" spans="1:17" ht="17" customHeight="1" x14ac:dyDescent="0.3">
      <c r="A101" s="12" t="s">
        <v>46</v>
      </c>
      <c r="B101" s="8" t="s">
        <v>47</v>
      </c>
      <c r="C101" s="9">
        <v>143469.63896132057</v>
      </c>
      <c r="D101" s="9">
        <v>154272.72123739382</v>
      </c>
      <c r="E101" s="9">
        <v>174478.3929815091</v>
      </c>
      <c r="F101" s="9">
        <v>186188.79938911565</v>
      </c>
      <c r="G101" s="9">
        <v>191595.49609939137</v>
      </c>
      <c r="H101" s="9">
        <v>216958.8344245106</v>
      </c>
      <c r="I101" s="9">
        <v>244109.95397330273</v>
      </c>
      <c r="J101" s="9">
        <v>264377.04829476879</v>
      </c>
      <c r="K101" s="162">
        <v>295714.41558277863</v>
      </c>
      <c r="L101" s="31">
        <v>317010.9881363266</v>
      </c>
    </row>
    <row r="102" spans="1:17" ht="17" customHeight="1" x14ac:dyDescent="0.3">
      <c r="A102" s="12" t="s">
        <v>48</v>
      </c>
      <c r="B102" s="8" t="s">
        <v>49</v>
      </c>
      <c r="C102" s="9">
        <v>12362.608266119547</v>
      </c>
      <c r="D102" s="9">
        <v>14095.764685237671</v>
      </c>
      <c r="E102" s="9">
        <v>16255.03292282405</v>
      </c>
      <c r="F102" s="9">
        <v>18525.774293368231</v>
      </c>
      <c r="G102" s="9">
        <v>20928.517759657476</v>
      </c>
      <c r="H102" s="9">
        <v>23294.371409529143</v>
      </c>
      <c r="I102" s="9">
        <v>26960.921270774699</v>
      </c>
      <c r="J102" s="9">
        <v>29784.062778772524</v>
      </c>
      <c r="K102" s="162">
        <v>32722.339071391427</v>
      </c>
      <c r="L102" s="31">
        <v>35240.557769395287</v>
      </c>
    </row>
    <row r="103" spans="1:17" ht="17" customHeight="1" x14ac:dyDescent="0.3">
      <c r="A103" s="12" t="s">
        <v>50</v>
      </c>
      <c r="B103" s="8" t="s">
        <v>51</v>
      </c>
      <c r="C103" s="9">
        <v>5696.8552686428666</v>
      </c>
      <c r="D103" s="9">
        <v>6687.277472114356</v>
      </c>
      <c r="E103" s="9">
        <v>8403.4796959047981</v>
      </c>
      <c r="F103" s="9">
        <v>10392.467928014617</v>
      </c>
      <c r="G103" s="9">
        <v>12203.878414309591</v>
      </c>
      <c r="H103" s="9">
        <v>14919.787134902115</v>
      </c>
      <c r="I103" s="9">
        <v>16970.313129624112</v>
      </c>
      <c r="J103" s="9">
        <v>19699.380890658256</v>
      </c>
      <c r="K103" s="162">
        <v>25470.952054435875</v>
      </c>
      <c r="L103" s="31">
        <v>27192.275770730288</v>
      </c>
    </row>
    <row r="104" spans="1:17" ht="17" customHeight="1" x14ac:dyDescent="0.3">
      <c r="A104" s="12" t="s">
        <v>52</v>
      </c>
      <c r="B104" s="8" t="s">
        <v>53</v>
      </c>
      <c r="C104" s="9">
        <v>64040.206171966463</v>
      </c>
      <c r="D104" s="9">
        <v>78611.743946643488</v>
      </c>
      <c r="E104" s="9">
        <v>82627.096040206481</v>
      </c>
      <c r="F104" s="9">
        <v>113471.9420561657</v>
      </c>
      <c r="G104" s="9">
        <v>135051.76491556258</v>
      </c>
      <c r="H104" s="9">
        <v>137826.472923444</v>
      </c>
      <c r="I104" s="9">
        <v>184940.8429568616</v>
      </c>
      <c r="J104" s="9">
        <v>193656.80881025101</v>
      </c>
      <c r="K104" s="162">
        <v>218570.56113751951</v>
      </c>
      <c r="L104" s="31">
        <v>276659.56758654269</v>
      </c>
    </row>
    <row r="105" spans="1:17" ht="17" customHeight="1" x14ac:dyDescent="0.3">
      <c r="A105" s="12" t="s">
        <v>54</v>
      </c>
      <c r="B105" s="8" t="s">
        <v>55</v>
      </c>
      <c r="C105" s="9">
        <v>75322.50593705244</v>
      </c>
      <c r="D105" s="9">
        <v>91215.304705137838</v>
      </c>
      <c r="E105" s="9">
        <v>102200.68561949822</v>
      </c>
      <c r="F105" s="9">
        <v>126552.48027540211</v>
      </c>
      <c r="G105" s="9">
        <v>143094.53282157963</v>
      </c>
      <c r="H105" s="9">
        <v>161259.65067475353</v>
      </c>
      <c r="I105" s="9">
        <v>197828.85300812786</v>
      </c>
      <c r="J105" s="9">
        <v>219543.89076485866</v>
      </c>
      <c r="K105" s="162">
        <v>251585.83628828294</v>
      </c>
      <c r="L105" s="31">
        <v>288381.48733296222</v>
      </c>
    </row>
    <row r="106" spans="1:17" ht="17" customHeight="1" x14ac:dyDescent="0.3">
      <c r="A106" s="12" t="s">
        <v>56</v>
      </c>
      <c r="B106" s="8" t="s">
        <v>68</v>
      </c>
      <c r="C106" s="9">
        <v>16884.926986464736</v>
      </c>
      <c r="D106" s="9">
        <v>19943.53789538901</v>
      </c>
      <c r="E106" s="9">
        <v>21279.868051405967</v>
      </c>
      <c r="F106" s="9">
        <v>26739.953018580796</v>
      </c>
      <c r="G106" s="9">
        <v>31996.505415621483</v>
      </c>
      <c r="H106" s="9">
        <v>33186.610355983328</v>
      </c>
      <c r="I106" s="9">
        <v>41454.717141014771</v>
      </c>
      <c r="J106" s="9">
        <v>44061.701349103132</v>
      </c>
      <c r="K106" s="162">
        <v>49775.772826046217</v>
      </c>
      <c r="L106" s="31">
        <v>59973.52164686747</v>
      </c>
    </row>
    <row r="107" spans="1:17" ht="39" x14ac:dyDescent="0.3">
      <c r="A107" s="12" t="s">
        <v>57</v>
      </c>
      <c r="B107" s="8" t="s">
        <v>58</v>
      </c>
      <c r="C107" s="9">
        <v>6664.1289264193729</v>
      </c>
      <c r="D107" s="9">
        <v>7710.4547862988002</v>
      </c>
      <c r="E107" s="9">
        <v>8678.725789080243</v>
      </c>
      <c r="F107" s="9">
        <v>9947.5861884007281</v>
      </c>
      <c r="G107" s="9">
        <v>11654.150514429984</v>
      </c>
      <c r="H107" s="9">
        <v>12811.275877519882</v>
      </c>
      <c r="I107" s="9">
        <v>14786.960413036693</v>
      </c>
      <c r="J107" s="9">
        <v>16050.32535634208</v>
      </c>
      <c r="K107" s="162">
        <v>18020.734349011611</v>
      </c>
      <c r="L107" s="31">
        <v>20725.216809759921</v>
      </c>
    </row>
    <row r="108" spans="1:17" ht="17" customHeight="1" x14ac:dyDescent="0.35">
      <c r="A108" s="211"/>
      <c r="B108" s="14" t="s">
        <v>61</v>
      </c>
      <c r="C108" s="49">
        <v>1439531.4111947722</v>
      </c>
      <c r="D108" s="49">
        <v>1618424.000288737</v>
      </c>
      <c r="E108" s="49">
        <v>1777293.178110949</v>
      </c>
      <c r="F108" s="49">
        <v>2022455.37811087</v>
      </c>
      <c r="G108" s="49">
        <v>2186608.0944990236</v>
      </c>
      <c r="H108" s="49">
        <v>2341402.0471218657</v>
      </c>
      <c r="I108" s="49">
        <v>2720562.8007987356</v>
      </c>
      <c r="J108" s="49">
        <v>3011021.9163471563</v>
      </c>
      <c r="K108" s="165">
        <v>3342566.5776300686</v>
      </c>
      <c r="L108" s="50">
        <v>3480540.2356443983</v>
      </c>
    </row>
    <row r="109" spans="1:17" ht="17" customHeight="1" x14ac:dyDescent="0.3">
      <c r="A109" s="211"/>
      <c r="B109" s="19" t="s">
        <v>62</v>
      </c>
      <c r="C109" s="9">
        <v>123149.57101371299</v>
      </c>
      <c r="D109" s="9">
        <v>139955.17756871</v>
      </c>
      <c r="E109" s="9">
        <v>172001.64039361</v>
      </c>
      <c r="F109" s="9">
        <v>210069.90541688426</v>
      </c>
      <c r="G109" s="9">
        <v>237030.3883489717</v>
      </c>
      <c r="H109" s="9">
        <v>266782.39060200332</v>
      </c>
      <c r="I109" s="9">
        <v>356582.11851022154</v>
      </c>
      <c r="J109" s="9">
        <v>444927.37348626909</v>
      </c>
      <c r="K109" s="162">
        <v>516449.74602512119</v>
      </c>
      <c r="L109" s="31">
        <v>463115.45516745298</v>
      </c>
    </row>
    <row r="110" spans="1:17" ht="17" customHeight="1" x14ac:dyDescent="0.3">
      <c r="A110" s="211"/>
      <c r="B110" s="51" t="s">
        <v>73</v>
      </c>
      <c r="C110" s="9">
        <v>124159.459526383</v>
      </c>
      <c r="D110" s="9">
        <v>141104.23409514999</v>
      </c>
      <c r="E110" s="9">
        <v>173216.25634016603</v>
      </c>
      <c r="F110" s="9">
        <v>211379.09983419999</v>
      </c>
      <c r="G110" s="9">
        <v>238571.55460475001</v>
      </c>
      <c r="H110" s="52">
        <v>268135.42828034004</v>
      </c>
      <c r="I110" s="52">
        <v>358178.973</v>
      </c>
      <c r="J110" s="52">
        <v>447158.22579923994</v>
      </c>
      <c r="K110" s="166">
        <v>518836.75799999997</v>
      </c>
      <c r="L110" s="53">
        <v>465237.50881312025</v>
      </c>
    </row>
    <row r="111" spans="1:17" ht="17" customHeight="1" x14ac:dyDescent="0.3">
      <c r="A111" s="211"/>
      <c r="B111" s="51" t="s">
        <v>74</v>
      </c>
      <c r="C111" s="9">
        <v>1009.8885126700001</v>
      </c>
      <c r="D111" s="9">
        <v>1149.05652644</v>
      </c>
      <c r="E111" s="9">
        <v>1214.6159465560343</v>
      </c>
      <c r="F111" s="9">
        <v>1309.1944173157301</v>
      </c>
      <c r="G111" s="9">
        <v>1541.1662557783272</v>
      </c>
      <c r="H111" s="52">
        <v>1353.0376783367103</v>
      </c>
      <c r="I111" s="52">
        <v>1596.8544897784473</v>
      </c>
      <c r="J111" s="52">
        <v>2230.8523129708328</v>
      </c>
      <c r="K111" s="166">
        <v>2387.0119748787911</v>
      </c>
      <c r="L111" s="53">
        <v>2122.0536456672453</v>
      </c>
      <c r="Q111" s="195"/>
    </row>
    <row r="112" spans="1:17" ht="17" customHeight="1" thickBot="1" x14ac:dyDescent="0.4">
      <c r="A112" s="212"/>
      <c r="B112" s="20" t="s">
        <v>63</v>
      </c>
      <c r="C112" s="32">
        <v>1562680.9822084852</v>
      </c>
      <c r="D112" s="32">
        <v>1758379.1778574469</v>
      </c>
      <c r="E112" s="32">
        <v>1949294.8185045589</v>
      </c>
      <c r="F112" s="32">
        <v>2232525.2835277542</v>
      </c>
      <c r="G112" s="32">
        <v>2423638.4828479951</v>
      </c>
      <c r="H112" s="32">
        <v>2608184.437723869</v>
      </c>
      <c r="I112" s="32">
        <v>3077144.9193089572</v>
      </c>
      <c r="J112" s="32">
        <v>3455949.2898334255</v>
      </c>
      <c r="K112" s="163">
        <v>3859016.3236551899</v>
      </c>
      <c r="L112" s="46">
        <v>3943655.6908118511</v>
      </c>
    </row>
    <row r="113" spans="1:12" ht="17" customHeight="1" x14ac:dyDescent="0.3">
      <c r="A113" s="33" t="s">
        <v>64</v>
      </c>
      <c r="B113" s="26"/>
      <c r="C113" s="35"/>
      <c r="D113" s="24"/>
      <c r="E113" s="24"/>
      <c r="F113" s="3"/>
      <c r="G113" s="24"/>
      <c r="H113" s="3"/>
      <c r="I113" s="3"/>
      <c r="J113" s="24"/>
      <c r="L113" s="37">
        <f>L29</f>
        <v>44259</v>
      </c>
    </row>
    <row r="114" spans="1:12" ht="17" customHeight="1" x14ac:dyDescent="0.3">
      <c r="A114" s="38"/>
      <c r="B114" s="26"/>
      <c r="C114" s="35"/>
      <c r="D114" s="3"/>
      <c r="E114" s="3"/>
      <c r="F114" s="3"/>
      <c r="G114" s="3"/>
      <c r="H114" s="3"/>
      <c r="I114" s="3"/>
      <c r="J114" s="3"/>
    </row>
    <row r="115" spans="1:12" ht="17" customHeight="1" x14ac:dyDescent="0.35">
      <c r="A115" s="208" t="s">
        <v>75</v>
      </c>
      <c r="B115" s="208"/>
      <c r="C115" s="208"/>
      <c r="D115" s="208"/>
      <c r="E115" s="208"/>
      <c r="F115" s="208"/>
      <c r="G115" s="208"/>
      <c r="H115" s="208"/>
      <c r="I115" s="208"/>
      <c r="J115" s="208"/>
      <c r="K115" s="208"/>
      <c r="L115" s="208"/>
    </row>
    <row r="116" spans="1:12" ht="17" customHeight="1" x14ac:dyDescent="0.3">
      <c r="A116" s="213" t="s">
        <v>76</v>
      </c>
      <c r="B116" s="213"/>
      <c r="C116" s="213"/>
      <c r="D116" s="213"/>
      <c r="E116" s="213"/>
      <c r="F116" s="213"/>
      <c r="G116" s="213"/>
      <c r="H116" s="213"/>
      <c r="I116" s="213"/>
      <c r="J116" s="213"/>
      <c r="K116" s="213"/>
      <c r="L116" s="213"/>
    </row>
    <row r="117" spans="1:12" ht="17" customHeight="1" thickBot="1" x14ac:dyDescent="0.4">
      <c r="A117" s="27"/>
      <c r="B117" s="27"/>
      <c r="C117" s="35"/>
      <c r="D117" s="29"/>
      <c r="E117" s="3"/>
      <c r="F117" s="3"/>
      <c r="G117" s="29"/>
      <c r="H117" s="3"/>
      <c r="I117" s="3"/>
      <c r="J117" s="29"/>
      <c r="L117" s="2" t="s">
        <v>67</v>
      </c>
    </row>
    <row r="118" spans="1:12" ht="17" customHeight="1" x14ac:dyDescent="0.3">
      <c r="A118" s="201" t="s">
        <v>77</v>
      </c>
      <c r="B118" s="203" t="s">
        <v>3</v>
      </c>
      <c r="C118" s="4" t="s">
        <v>4</v>
      </c>
      <c r="D118" s="5" t="s">
        <v>5</v>
      </c>
      <c r="E118" s="5" t="s">
        <v>6</v>
      </c>
      <c r="F118" s="5" t="s">
        <v>7</v>
      </c>
      <c r="G118" s="5" t="s">
        <v>8</v>
      </c>
      <c r="H118" s="5" t="s">
        <v>9</v>
      </c>
      <c r="I118" s="5" t="s">
        <v>10</v>
      </c>
      <c r="J118" s="5" t="s">
        <v>11</v>
      </c>
      <c r="K118" s="155" t="s">
        <v>12</v>
      </c>
      <c r="L118" s="160" t="s">
        <v>13</v>
      </c>
    </row>
    <row r="119" spans="1:12" ht="17" customHeight="1" x14ac:dyDescent="0.3">
      <c r="A119" s="202"/>
      <c r="B119" s="204"/>
      <c r="C119" s="6" t="s">
        <v>14</v>
      </c>
      <c r="D119" s="7" t="s">
        <v>15</v>
      </c>
      <c r="E119" s="7" t="s">
        <v>16</v>
      </c>
      <c r="F119" s="7" t="s">
        <v>17</v>
      </c>
      <c r="G119" s="7" t="s">
        <v>18</v>
      </c>
      <c r="H119" s="7" t="s">
        <v>19</v>
      </c>
      <c r="I119" s="7" t="s">
        <v>20</v>
      </c>
      <c r="J119" s="7" t="s">
        <v>21</v>
      </c>
      <c r="K119" s="156" t="s">
        <v>22</v>
      </c>
      <c r="L119" s="161" t="s">
        <v>23</v>
      </c>
    </row>
    <row r="120" spans="1:12" ht="17" customHeight="1" x14ac:dyDescent="0.3">
      <c r="A120" s="12" t="s">
        <v>24</v>
      </c>
      <c r="B120" s="8" t="s">
        <v>25</v>
      </c>
      <c r="C120" s="9">
        <v>480326.08209592733</v>
      </c>
      <c r="D120" s="9">
        <v>505734.68799531012</v>
      </c>
      <c r="E120" s="9">
        <v>512342.41436029418</v>
      </c>
      <c r="F120" s="9">
        <v>535329.41500983958</v>
      </c>
      <c r="G120" s="52">
        <v>541757.95471511001</v>
      </c>
      <c r="H120" s="52">
        <v>541301.12991778261</v>
      </c>
      <c r="I120" s="52">
        <v>569311.9932801316</v>
      </c>
      <c r="J120" s="52">
        <v>584166.82075779652</v>
      </c>
      <c r="K120" s="167">
        <v>614291.88264241419</v>
      </c>
      <c r="L120" s="53">
        <v>628013.87059446215</v>
      </c>
    </row>
    <row r="121" spans="1:12" ht="17" customHeight="1" x14ac:dyDescent="0.3">
      <c r="A121" s="12" t="s">
        <v>26</v>
      </c>
      <c r="B121" s="8" t="s">
        <v>27</v>
      </c>
      <c r="C121" s="9">
        <v>8524.7869898656427</v>
      </c>
      <c r="D121" s="9">
        <v>8965.6216014759757</v>
      </c>
      <c r="E121" s="9">
        <v>9169.4177904234639</v>
      </c>
      <c r="F121" s="9">
        <v>10224.053526988717</v>
      </c>
      <c r="G121" s="52">
        <v>10546.113284581139</v>
      </c>
      <c r="H121" s="52">
        <v>10262.940194337623</v>
      </c>
      <c r="I121" s="52">
        <v>11761.48632843927</v>
      </c>
      <c r="J121" s="52">
        <v>12866.548767662611</v>
      </c>
      <c r="K121" s="167">
        <v>15133.998843505609</v>
      </c>
      <c r="L121" s="53">
        <v>14796.590512784189</v>
      </c>
    </row>
    <row r="122" spans="1:12" ht="17" customHeight="1" x14ac:dyDescent="0.3">
      <c r="A122" s="12" t="s">
        <v>28</v>
      </c>
      <c r="B122" s="8" t="s">
        <v>29</v>
      </c>
      <c r="C122" s="9">
        <v>87609.005566352862</v>
      </c>
      <c r="D122" s="9">
        <v>92647.229421670025</v>
      </c>
      <c r="E122" s="9">
        <v>95325.259952227876</v>
      </c>
      <c r="F122" s="9">
        <v>101091.33314964181</v>
      </c>
      <c r="G122" s="52">
        <v>101154.87156133843</v>
      </c>
      <c r="H122" s="52">
        <v>91536.960119004827</v>
      </c>
      <c r="I122" s="52">
        <v>106939.86872726207</v>
      </c>
      <c r="J122" s="52">
        <v>116785.49303779524</v>
      </c>
      <c r="K122" s="167">
        <v>124403.0221348278</v>
      </c>
      <c r="L122" s="53">
        <v>113138.91585466923</v>
      </c>
    </row>
    <row r="123" spans="1:12" ht="17" customHeight="1" x14ac:dyDescent="0.3">
      <c r="A123" s="12" t="s">
        <v>30</v>
      </c>
      <c r="B123" s="8" t="s">
        <v>31</v>
      </c>
      <c r="C123" s="9">
        <v>14348.180291790097</v>
      </c>
      <c r="D123" s="9">
        <v>16504.558160940367</v>
      </c>
      <c r="E123" s="9">
        <v>16646.514208887016</v>
      </c>
      <c r="F123" s="9">
        <v>17275.522902773362</v>
      </c>
      <c r="G123" s="52">
        <v>17387.481786767155</v>
      </c>
      <c r="H123" s="52">
        <v>15891.064792640267</v>
      </c>
      <c r="I123" s="52">
        <v>19520.237118904501</v>
      </c>
      <c r="J123" s="52">
        <v>21546.292120799444</v>
      </c>
      <c r="K123" s="167">
        <v>23616.056261840509</v>
      </c>
      <c r="L123" s="53">
        <v>29656.123171043837</v>
      </c>
    </row>
    <row r="124" spans="1:12" ht="17" customHeight="1" x14ac:dyDescent="0.3">
      <c r="A124" s="12" t="s">
        <v>32</v>
      </c>
      <c r="B124" s="8" t="s">
        <v>33</v>
      </c>
      <c r="C124" s="9">
        <v>9145.0432491558822</v>
      </c>
      <c r="D124" s="9">
        <v>10030.5640595564</v>
      </c>
      <c r="E124" s="9">
        <v>11020.964702730189</v>
      </c>
      <c r="F124" s="9">
        <v>12034.571882409024</v>
      </c>
      <c r="G124" s="52">
        <v>13250.386453448762</v>
      </c>
      <c r="H124" s="52">
        <v>14221.856849334756</v>
      </c>
      <c r="I124" s="52">
        <v>14653.389593021813</v>
      </c>
      <c r="J124" s="52">
        <v>15322.383194144993</v>
      </c>
      <c r="K124" s="167">
        <v>15509.615242407595</v>
      </c>
      <c r="L124" s="53">
        <v>15840.797689140327</v>
      </c>
    </row>
    <row r="125" spans="1:12" ht="17" customHeight="1" x14ac:dyDescent="0.3">
      <c r="A125" s="12" t="s">
        <v>34</v>
      </c>
      <c r="B125" s="8" t="s">
        <v>35</v>
      </c>
      <c r="C125" s="9">
        <v>92666.317521330348</v>
      </c>
      <c r="D125" s="9">
        <v>92906.831507975614</v>
      </c>
      <c r="E125" s="9">
        <v>95039.354064643238</v>
      </c>
      <c r="F125" s="9">
        <v>103557.44513868459</v>
      </c>
      <c r="G125" s="52">
        <v>106732.53234042175</v>
      </c>
      <c r="H125" s="52">
        <v>106864.05683762359</v>
      </c>
      <c r="I125" s="52">
        <v>126822.05609407221</v>
      </c>
      <c r="J125" s="52">
        <v>142165.48401745639</v>
      </c>
      <c r="K125" s="167">
        <v>152801.09537917131</v>
      </c>
      <c r="L125" s="53">
        <v>144197.30751432868</v>
      </c>
    </row>
    <row r="126" spans="1:12" ht="17" customHeight="1" x14ac:dyDescent="0.3">
      <c r="A126" s="12" t="s">
        <v>36</v>
      </c>
      <c r="B126" s="8" t="s">
        <v>37</v>
      </c>
      <c r="C126" s="9">
        <v>220803.78082136504</v>
      </c>
      <c r="D126" s="9">
        <v>226874.58456605009</v>
      </c>
      <c r="E126" s="9">
        <v>233080.91766752559</v>
      </c>
      <c r="F126" s="9">
        <v>247240.26406801341</v>
      </c>
      <c r="G126" s="52">
        <v>257602.45375331322</v>
      </c>
      <c r="H126" s="52">
        <v>251008.37043964386</v>
      </c>
      <c r="I126" s="52">
        <v>277883.55279466184</v>
      </c>
      <c r="J126" s="52">
        <v>325766.88529726258</v>
      </c>
      <c r="K126" s="167">
        <v>352193.97437163861</v>
      </c>
      <c r="L126" s="53">
        <v>314532.84820220765</v>
      </c>
    </row>
    <row r="127" spans="1:12" ht="17" customHeight="1" x14ac:dyDescent="0.3">
      <c r="A127" s="12" t="s">
        <v>38</v>
      </c>
      <c r="B127" s="8" t="s">
        <v>39</v>
      </c>
      <c r="C127" s="9">
        <v>77194.360060604042</v>
      </c>
      <c r="D127" s="9">
        <v>82507.542238225884</v>
      </c>
      <c r="E127" s="9">
        <v>89324.489561026639</v>
      </c>
      <c r="F127" s="9">
        <v>95033.382961670563</v>
      </c>
      <c r="G127" s="52">
        <v>100638.1577491916</v>
      </c>
      <c r="H127" s="52">
        <v>100812.22609417446</v>
      </c>
      <c r="I127" s="52">
        <v>105258.22396231009</v>
      </c>
      <c r="J127" s="52">
        <v>117552.47419223184</v>
      </c>
      <c r="K127" s="167">
        <v>127863.01297666397</v>
      </c>
      <c r="L127" s="53">
        <v>110772.82390310019</v>
      </c>
    </row>
    <row r="128" spans="1:12" ht="17" customHeight="1" x14ac:dyDescent="0.3">
      <c r="A128" s="12" t="s">
        <v>40</v>
      </c>
      <c r="B128" s="8" t="s">
        <v>41</v>
      </c>
      <c r="C128" s="9">
        <v>24510.01388310844</v>
      </c>
      <c r="D128" s="9">
        <v>26049.291183171888</v>
      </c>
      <c r="E128" s="9">
        <v>27850.651671057371</v>
      </c>
      <c r="F128" s="9">
        <v>28269.178543520946</v>
      </c>
      <c r="G128" s="52">
        <v>29798.71931808714</v>
      </c>
      <c r="H128" s="52">
        <v>27419.665319864667</v>
      </c>
      <c r="I128" s="52">
        <v>31091.696640870432</v>
      </c>
      <c r="J128" s="52">
        <v>34886.992525115027</v>
      </c>
      <c r="K128" s="167">
        <v>38348.296305002033</v>
      </c>
      <c r="L128" s="53">
        <v>28483.87742976108</v>
      </c>
    </row>
    <row r="129" spans="1:35" ht="17" customHeight="1" x14ac:dyDescent="0.3">
      <c r="A129" s="12" t="s">
        <v>42</v>
      </c>
      <c r="B129" s="8" t="s">
        <v>43</v>
      </c>
      <c r="C129" s="9">
        <v>31436.544909180699</v>
      </c>
      <c r="D129" s="9">
        <v>40081.61404367353</v>
      </c>
      <c r="E129" s="9">
        <v>44364.215461947024</v>
      </c>
      <c r="F129" s="9">
        <v>55876.395931860839</v>
      </c>
      <c r="G129" s="52">
        <v>61794.528492676676</v>
      </c>
      <c r="H129" s="52">
        <v>62839.844005325882</v>
      </c>
      <c r="I129" s="52">
        <v>71416.116596801046</v>
      </c>
      <c r="J129" s="52">
        <v>72941.938639811124</v>
      </c>
      <c r="K129" s="167">
        <v>78084.202003198894</v>
      </c>
      <c r="L129" s="53">
        <v>79879.821691737088</v>
      </c>
    </row>
    <row r="130" spans="1:35" ht="17" customHeight="1" x14ac:dyDescent="0.3">
      <c r="A130" s="12" t="s">
        <v>44</v>
      </c>
      <c r="B130" s="8" t="s">
        <v>45</v>
      </c>
      <c r="C130" s="9">
        <v>68526.988825395587</v>
      </c>
      <c r="D130" s="9">
        <v>69773.19334110005</v>
      </c>
      <c r="E130" s="9">
        <v>71119.017229456484</v>
      </c>
      <c r="F130" s="9">
        <v>75739.463733038676</v>
      </c>
      <c r="G130" s="52">
        <v>80961.237122236766</v>
      </c>
      <c r="H130" s="52">
        <v>88169.929775555909</v>
      </c>
      <c r="I130" s="52">
        <v>96809.704358506715</v>
      </c>
      <c r="J130" s="52">
        <v>105940.5025935999</v>
      </c>
      <c r="K130" s="167">
        <v>112666.68473151716</v>
      </c>
      <c r="L130" s="53">
        <v>118020.69095402508</v>
      </c>
    </row>
    <row r="131" spans="1:35" ht="17" customHeight="1" x14ac:dyDescent="0.3">
      <c r="A131" s="12" t="s">
        <v>46</v>
      </c>
      <c r="B131" s="8" t="s">
        <v>47</v>
      </c>
      <c r="C131" s="9">
        <v>143469.66164943803</v>
      </c>
      <c r="D131" s="9">
        <v>145494.42171661716</v>
      </c>
      <c r="E131" s="9">
        <v>148226.03166412193</v>
      </c>
      <c r="F131" s="9">
        <v>150618.19877445817</v>
      </c>
      <c r="G131" s="52">
        <v>152881.77813997434</v>
      </c>
      <c r="H131" s="52">
        <v>153477.78730511415</v>
      </c>
      <c r="I131" s="52">
        <v>159688.60807931682</v>
      </c>
      <c r="J131" s="52">
        <v>162181.43681462464</v>
      </c>
      <c r="K131" s="167">
        <v>168268.80281413713</v>
      </c>
      <c r="L131" s="53">
        <v>172249.35443604377</v>
      </c>
    </row>
    <row r="132" spans="1:35" ht="17" customHeight="1" x14ac:dyDescent="0.3">
      <c r="A132" s="12" t="s">
        <v>48</v>
      </c>
      <c r="B132" s="8" t="s">
        <v>49</v>
      </c>
      <c r="C132" s="9">
        <v>12362.608266119547</v>
      </c>
      <c r="D132" s="9">
        <v>13005.46537237458</v>
      </c>
      <c r="E132" s="9">
        <v>13627.879579808396</v>
      </c>
      <c r="F132" s="9">
        <v>14543.015819759896</v>
      </c>
      <c r="G132" s="52">
        <v>15620.041758886851</v>
      </c>
      <c r="H132" s="52">
        <v>15922.034984255264</v>
      </c>
      <c r="I132" s="52">
        <v>17308.699655183784</v>
      </c>
      <c r="J132" s="52">
        <v>18165.289405950032</v>
      </c>
      <c r="K132" s="167">
        <v>19183.848301525031</v>
      </c>
      <c r="L132" s="53">
        <v>19414.492838054106</v>
      </c>
    </row>
    <row r="133" spans="1:35" ht="17" customHeight="1" x14ac:dyDescent="0.3">
      <c r="A133" s="12" t="s">
        <v>50</v>
      </c>
      <c r="B133" s="8" t="s">
        <v>51</v>
      </c>
      <c r="C133" s="9">
        <v>5696.8552686428666</v>
      </c>
      <c r="D133" s="9">
        <v>6170.0203955680181</v>
      </c>
      <c r="E133" s="9">
        <v>7045.3015931055452</v>
      </c>
      <c r="F133" s="9">
        <v>8158.246078684414</v>
      </c>
      <c r="G133" s="52">
        <v>9108.3894540945039</v>
      </c>
      <c r="H133" s="52">
        <v>10197.887229632473</v>
      </c>
      <c r="I133" s="52">
        <v>11858.612229651579</v>
      </c>
      <c r="J133" s="52">
        <v>14066.711509124731</v>
      </c>
      <c r="K133" s="167">
        <v>14972.133473000684</v>
      </c>
      <c r="L133" s="53">
        <v>15294.732384929866</v>
      </c>
    </row>
    <row r="134" spans="1:35" ht="17" customHeight="1" x14ac:dyDescent="0.3">
      <c r="A134" s="12" t="s">
        <v>52</v>
      </c>
      <c r="B134" s="8" t="s">
        <v>53</v>
      </c>
      <c r="C134" s="9">
        <v>64040.206171966463</v>
      </c>
      <c r="D134" s="9">
        <v>66246.598598587938</v>
      </c>
      <c r="E134" s="9">
        <v>69630.360426271247</v>
      </c>
      <c r="F134" s="9">
        <v>73045.730141452921</v>
      </c>
      <c r="G134" s="9">
        <v>79001.516723427165</v>
      </c>
      <c r="H134" s="9">
        <v>80624.643538721459</v>
      </c>
      <c r="I134" s="9">
        <v>87095.250475667606</v>
      </c>
      <c r="J134" s="9">
        <v>91199.910198211335</v>
      </c>
      <c r="K134" s="168">
        <v>95865.125076381271</v>
      </c>
      <c r="L134" s="31">
        <v>101768.62130452607</v>
      </c>
    </row>
    <row r="135" spans="1:35" ht="17" customHeight="1" x14ac:dyDescent="0.3">
      <c r="A135" s="12" t="s">
        <v>54</v>
      </c>
      <c r="B135" s="8" t="s">
        <v>55</v>
      </c>
      <c r="C135" s="9">
        <v>75322.510020916961</v>
      </c>
      <c r="D135" s="9">
        <v>79549.582172527065</v>
      </c>
      <c r="E135" s="9">
        <v>84177.259190952478</v>
      </c>
      <c r="F135" s="9">
        <v>88345.383012766295</v>
      </c>
      <c r="G135" s="9">
        <v>93186.40494138436</v>
      </c>
      <c r="H135" s="9">
        <v>99851.976899499423</v>
      </c>
      <c r="I135" s="9">
        <v>107048.41464530813</v>
      </c>
      <c r="J135" s="9">
        <v>113288.38633114444</v>
      </c>
      <c r="K135" s="168">
        <v>120060.12893881563</v>
      </c>
      <c r="L135" s="31">
        <v>123667.86274675044</v>
      </c>
    </row>
    <row r="136" spans="1:35" ht="17" customHeight="1" x14ac:dyDescent="0.3">
      <c r="A136" s="12" t="s">
        <v>56</v>
      </c>
      <c r="B136" s="8" t="s">
        <v>68</v>
      </c>
      <c r="C136" s="9">
        <v>16884.929229387799</v>
      </c>
      <c r="D136" s="9">
        <v>17666.192622113907</v>
      </c>
      <c r="E136" s="9">
        <v>18296.574929045513</v>
      </c>
      <c r="F136" s="9">
        <v>18852.540913117817</v>
      </c>
      <c r="G136" s="9">
        <v>20853.808957827678</v>
      </c>
      <c r="H136" s="9">
        <v>21549.840850101413</v>
      </c>
      <c r="I136" s="9">
        <v>23143.63876818135</v>
      </c>
      <c r="J136" s="9">
        <v>24503.271209508457</v>
      </c>
      <c r="K136" s="168">
        <v>26142.553236555745</v>
      </c>
      <c r="L136" s="31">
        <v>27501.910909658196</v>
      </c>
    </row>
    <row r="137" spans="1:35" ht="39" x14ac:dyDescent="0.3">
      <c r="A137" s="12" t="s">
        <v>57</v>
      </c>
      <c r="B137" s="8" t="s">
        <v>58</v>
      </c>
      <c r="C137" s="9">
        <f>'[1]2076-77'!C145+'[1]2076-77'!C146+'[1]2076-77'!C147</f>
        <v>6664.1289264193692</v>
      </c>
      <c r="D137" s="9">
        <f>'[1]2076-77'!D145+'[1]2076-77'!D146+'[1]2076-77'!D147</f>
        <v>6963.7059502633738</v>
      </c>
      <c r="E137" s="9">
        <f>'[1]2076-77'!E145+'[1]2076-77'!E146+'[1]2076-77'!E147</f>
        <v>7215.7633374902362</v>
      </c>
      <c r="F137" s="9">
        <f>'[1]2076-77'!F145+'[1]2076-77'!F146+'[1]2076-77'!F147</f>
        <v>7476.6832343829492</v>
      </c>
      <c r="G137" s="9">
        <f>'[1]2076-77'!G145+'[1]2076-77'!G146+'[1]2076-77'!G147</f>
        <v>8128.8822242854894</v>
      </c>
      <c r="H137" s="9">
        <f>'[1]2076-77'!H145+'[1]2076-77'!H146+'[1]2076-77'!H147</f>
        <v>8495.97294745203</v>
      </c>
      <c r="I137" s="9">
        <f>'[1]2076-77'!I145+'[1]2076-77'!I146+'[1]2076-77'!I147</f>
        <v>8894.4839473108987</v>
      </c>
      <c r="J137" s="9">
        <f>'[1]2076-77'!J145+'[1]2076-77'!J146+'[1]2076-77'!J147</f>
        <v>9306.2571293887922</v>
      </c>
      <c r="K137" s="162">
        <f>'[1]2076-77'!K145+'[1]2076-77'!K146+'[1]2076-77'!K147</f>
        <v>9857.3350446476907</v>
      </c>
      <c r="L137" s="31">
        <f>'[1]2076-77'!L145+'[1]2076-77'!L146+'[1]2076-77'!L147</f>
        <v>9992.2854686970331</v>
      </c>
    </row>
    <row r="138" spans="1:35" ht="17" customHeight="1" x14ac:dyDescent="0.3">
      <c r="A138" s="55"/>
      <c r="B138" s="13" t="s">
        <v>59</v>
      </c>
      <c r="C138" s="9">
        <f t="shared" ref="C138:L138" si="2">C120</f>
        <v>480326.08209592733</v>
      </c>
      <c r="D138" s="9">
        <f t="shared" si="2"/>
        <v>505734.68799531012</v>
      </c>
      <c r="E138" s="9">
        <f t="shared" si="2"/>
        <v>512342.41436029418</v>
      </c>
      <c r="F138" s="9">
        <f t="shared" si="2"/>
        <v>535329.41500983958</v>
      </c>
      <c r="G138" s="9">
        <f t="shared" si="2"/>
        <v>541757.95471511001</v>
      </c>
      <c r="H138" s="9">
        <f t="shared" si="2"/>
        <v>541301.12991778261</v>
      </c>
      <c r="I138" s="9">
        <f t="shared" si="2"/>
        <v>569311.9932801316</v>
      </c>
      <c r="J138" s="9">
        <f t="shared" si="2"/>
        <v>584166.82075779652</v>
      </c>
      <c r="K138" s="162">
        <f t="shared" si="2"/>
        <v>614291.88264241419</v>
      </c>
      <c r="L138" s="31">
        <f t="shared" si="2"/>
        <v>628013.87059446215</v>
      </c>
    </row>
    <row r="139" spans="1:35" ht="17" customHeight="1" x14ac:dyDescent="0.3">
      <c r="A139" s="55"/>
      <c r="B139" s="13" t="s">
        <v>60</v>
      </c>
      <c r="C139" s="9">
        <f>C140-C138</f>
        <v>959205.92235374753</v>
      </c>
      <c r="D139" s="9">
        <f t="shared" ref="D139:L139" si="3">D140-D138</f>
        <v>1001437.0169518921</v>
      </c>
      <c r="E139" s="9">
        <f t="shared" si="3"/>
        <v>1041159.9730307201</v>
      </c>
      <c r="F139" s="9">
        <f t="shared" si="3"/>
        <v>1107381.4098132243</v>
      </c>
      <c r="G139" s="9">
        <f t="shared" si="3"/>
        <v>1158647.3040619437</v>
      </c>
      <c r="H139" s="9">
        <f t="shared" si="3"/>
        <v>1159147.0581822819</v>
      </c>
      <c r="I139" s="9">
        <f t="shared" si="3"/>
        <v>1277194.0400154702</v>
      </c>
      <c r="J139" s="9">
        <f t="shared" si="3"/>
        <v>1398486.256983832</v>
      </c>
      <c r="K139" s="162">
        <f t="shared" si="3"/>
        <v>1494969.8851348364</v>
      </c>
      <c r="L139" s="31">
        <f t="shared" si="3"/>
        <v>1439209.0570114567</v>
      </c>
      <c r="N139" s="196"/>
      <c r="O139" s="196"/>
      <c r="P139" s="196"/>
      <c r="Q139" s="196"/>
      <c r="R139" s="196"/>
      <c r="S139" s="196"/>
      <c r="T139" s="196"/>
      <c r="U139" s="196"/>
      <c r="V139" s="196"/>
      <c r="W139" s="196"/>
      <c r="X139" s="196"/>
      <c r="Y139" s="196"/>
      <c r="Z139" s="196"/>
      <c r="AA139" s="196"/>
      <c r="AB139" s="196"/>
      <c r="AC139" s="196"/>
      <c r="AD139" s="196"/>
      <c r="AE139" s="196"/>
      <c r="AF139" s="196"/>
      <c r="AG139" s="196"/>
      <c r="AH139" s="196"/>
      <c r="AI139" s="196"/>
    </row>
    <row r="140" spans="1:35" ht="17" customHeight="1" x14ac:dyDescent="0.35">
      <c r="A140" s="211"/>
      <c r="B140" s="14" t="s">
        <v>61</v>
      </c>
      <c r="C140" s="49">
        <v>1439532.0044496749</v>
      </c>
      <c r="D140" s="49">
        <v>1507171.7049472022</v>
      </c>
      <c r="E140" s="49">
        <v>1553502.3873910143</v>
      </c>
      <c r="F140" s="49">
        <v>1642710.8248230638</v>
      </c>
      <c r="G140" s="49">
        <v>1700405.2587770536</v>
      </c>
      <c r="H140" s="49">
        <v>1700448.1881000644</v>
      </c>
      <c r="I140" s="49">
        <v>1846506.0332956018</v>
      </c>
      <c r="J140" s="49">
        <v>1982653.0777416285</v>
      </c>
      <c r="K140" s="165">
        <v>2109261.7677772506</v>
      </c>
      <c r="L140" s="50">
        <v>2067222.9276059188</v>
      </c>
    </row>
    <row r="141" spans="1:35" ht="17" customHeight="1" x14ac:dyDescent="0.3">
      <c r="A141" s="211"/>
      <c r="B141" s="19" t="s">
        <v>62</v>
      </c>
      <c r="C141" s="9">
        <v>123149.57101371299</v>
      </c>
      <c r="D141" s="9">
        <v>124868.77112686304</v>
      </c>
      <c r="E141" s="9">
        <v>136070.01532339799</v>
      </c>
      <c r="F141" s="9">
        <v>148429.93296354401</v>
      </c>
      <c r="G141" s="9">
        <v>161952.20975116</v>
      </c>
      <c r="H141" s="9">
        <v>169975.40609838601</v>
      </c>
      <c r="I141" s="9">
        <v>191830.71206115501</v>
      </c>
      <c r="J141" s="9">
        <v>211053.36068730199</v>
      </c>
      <c r="K141" s="162">
        <v>230479.63159865301</v>
      </c>
      <c r="L141" s="31">
        <v>228584.85854728048</v>
      </c>
    </row>
    <row r="142" spans="1:35" ht="17" customHeight="1" thickBot="1" x14ac:dyDescent="0.4">
      <c r="A142" s="212"/>
      <c r="B142" s="20" t="s">
        <v>63</v>
      </c>
      <c r="C142" s="32">
        <v>1562681.5754633879</v>
      </c>
      <c r="D142" s="32">
        <v>1632040.4760740653</v>
      </c>
      <c r="E142" s="32">
        <v>1689572.4027144122</v>
      </c>
      <c r="F142" s="32">
        <v>1791140.7577866078</v>
      </c>
      <c r="G142" s="32">
        <v>1862357.4685282134</v>
      </c>
      <c r="H142" s="32">
        <v>1870423.5941984504</v>
      </c>
      <c r="I142" s="32">
        <v>2038336.7453567567</v>
      </c>
      <c r="J142" s="32">
        <v>2193706.4384289305</v>
      </c>
      <c r="K142" s="163">
        <v>2339741.3993759034</v>
      </c>
      <c r="L142" s="46">
        <v>2295807.7861531992</v>
      </c>
    </row>
    <row r="143" spans="1:35" ht="17" customHeight="1" x14ac:dyDescent="0.35">
      <c r="A143" s="33" t="s">
        <v>64</v>
      </c>
      <c r="B143" s="56"/>
      <c r="C143" s="35"/>
      <c r="D143" s="24"/>
      <c r="E143" s="24"/>
      <c r="F143" s="57"/>
      <c r="G143" s="57"/>
      <c r="H143" s="24"/>
      <c r="I143" s="57"/>
      <c r="J143" s="24"/>
      <c r="L143" s="37">
        <f>L113</f>
        <v>44259</v>
      </c>
    </row>
    <row r="144" spans="1:35" ht="17" customHeight="1" x14ac:dyDescent="0.35">
      <c r="A144" s="33"/>
      <c r="B144" s="56"/>
      <c r="C144" s="35"/>
      <c r="D144" s="24"/>
      <c r="E144" s="24"/>
      <c r="F144" s="57"/>
      <c r="G144" s="57"/>
      <c r="H144" s="24"/>
      <c r="I144" s="57"/>
      <c r="J144" s="24"/>
      <c r="L144" s="37"/>
    </row>
    <row r="145" spans="1:12" ht="17" customHeight="1" x14ac:dyDescent="0.35">
      <c r="A145" s="26"/>
      <c r="B145" s="208" t="s">
        <v>78</v>
      </c>
      <c r="C145" s="208"/>
      <c r="D145" s="208"/>
      <c r="E145" s="208"/>
      <c r="F145" s="208"/>
      <c r="G145" s="208"/>
      <c r="H145" s="208"/>
      <c r="I145" s="208"/>
      <c r="J145" s="208"/>
      <c r="K145" s="208"/>
      <c r="L145" s="208"/>
    </row>
    <row r="146" spans="1:12" ht="17" customHeight="1" x14ac:dyDescent="0.3">
      <c r="A146" s="26"/>
      <c r="B146" s="213" t="s">
        <v>66</v>
      </c>
      <c r="C146" s="213"/>
      <c r="D146" s="213"/>
      <c r="E146" s="213"/>
      <c r="F146" s="213"/>
      <c r="G146" s="213"/>
      <c r="H146" s="213"/>
      <c r="I146" s="213"/>
      <c r="J146" s="213"/>
      <c r="K146" s="213"/>
      <c r="L146" s="213"/>
    </row>
    <row r="147" spans="1:12" ht="17" customHeight="1" thickBot="1" x14ac:dyDescent="0.4">
      <c r="A147" s="26"/>
      <c r="B147" s="26"/>
      <c r="C147" s="35"/>
      <c r="D147" s="29"/>
      <c r="E147" s="3"/>
      <c r="F147" s="3"/>
      <c r="G147" s="29"/>
      <c r="H147" s="3"/>
      <c r="I147" s="3"/>
      <c r="J147" s="29"/>
      <c r="L147" s="2" t="s">
        <v>67</v>
      </c>
    </row>
    <row r="148" spans="1:12" ht="17" customHeight="1" x14ac:dyDescent="0.3">
      <c r="A148" s="26"/>
      <c r="B148" s="214" t="s">
        <v>79</v>
      </c>
      <c r="C148" s="4" t="s">
        <v>4</v>
      </c>
      <c r="D148" s="5" t="s">
        <v>5</v>
      </c>
      <c r="E148" s="5" t="s">
        <v>6</v>
      </c>
      <c r="F148" s="5" t="s">
        <v>7</v>
      </c>
      <c r="G148" s="5" t="s">
        <v>8</v>
      </c>
      <c r="H148" s="5" t="s">
        <v>9</v>
      </c>
      <c r="I148" s="5" t="s">
        <v>10</v>
      </c>
      <c r="J148" s="5" t="s">
        <v>11</v>
      </c>
      <c r="K148" s="155" t="s">
        <v>12</v>
      </c>
      <c r="L148" s="160" t="s">
        <v>13</v>
      </c>
    </row>
    <row r="149" spans="1:12" ht="17" customHeight="1" x14ac:dyDescent="0.3">
      <c r="A149" s="26"/>
      <c r="B149" s="215"/>
      <c r="C149" s="6" t="s">
        <v>14</v>
      </c>
      <c r="D149" s="7" t="s">
        <v>15</v>
      </c>
      <c r="E149" s="7" t="s">
        <v>16</v>
      </c>
      <c r="F149" s="7" t="s">
        <v>17</v>
      </c>
      <c r="G149" s="7" t="s">
        <v>18</v>
      </c>
      <c r="H149" s="7" t="s">
        <v>19</v>
      </c>
      <c r="I149" s="7" t="s">
        <v>20</v>
      </c>
      <c r="J149" s="7" t="s">
        <v>21</v>
      </c>
      <c r="K149" s="156" t="s">
        <v>22</v>
      </c>
      <c r="L149" s="161" t="s">
        <v>23</v>
      </c>
    </row>
    <row r="150" spans="1:12" ht="17" customHeight="1" x14ac:dyDescent="0.3">
      <c r="A150" s="26"/>
      <c r="B150" s="58" t="s">
        <v>80</v>
      </c>
      <c r="C150" s="60">
        <v>1562680.9822084852</v>
      </c>
      <c r="D150" s="60">
        <v>1758379.1778574469</v>
      </c>
      <c r="E150" s="60">
        <v>1949294.8185045589</v>
      </c>
      <c r="F150" s="60">
        <v>2232525.2835277542</v>
      </c>
      <c r="G150" s="60">
        <v>2423638.4828479951</v>
      </c>
      <c r="H150" s="60">
        <v>2608184.437723869</v>
      </c>
      <c r="I150" s="60">
        <v>3077144.9193089572</v>
      </c>
      <c r="J150" s="60">
        <v>3455949.2898334255</v>
      </c>
      <c r="K150" s="169">
        <v>3859016.3236551899</v>
      </c>
      <c r="L150" s="61">
        <v>3943655.6908118511</v>
      </c>
    </row>
    <row r="151" spans="1:12" ht="17" customHeight="1" x14ac:dyDescent="0.3">
      <c r="A151" s="26"/>
      <c r="B151" s="59" t="s">
        <v>81</v>
      </c>
      <c r="C151" s="60">
        <v>1451573.7546772922</v>
      </c>
      <c r="D151" s="60">
        <v>1598004.0729701703</v>
      </c>
      <c r="E151" s="60">
        <v>1789862.8881620187</v>
      </c>
      <c r="F151" s="60">
        <v>2023455.8879397695</v>
      </c>
      <c r="G151" s="60">
        <v>2238829.8272039578</v>
      </c>
      <c r="H151" s="60">
        <v>2513172.3278528224</v>
      </c>
      <c r="I151" s="60">
        <v>2677585.5653112419</v>
      </c>
      <c r="J151" s="60">
        <v>2944759.089880174</v>
      </c>
      <c r="K151" s="169">
        <v>3254281.3605472022</v>
      </c>
      <c r="L151" s="61">
        <v>3593994.049994824</v>
      </c>
    </row>
    <row r="152" spans="1:12" ht="17" customHeight="1" x14ac:dyDescent="0.35">
      <c r="A152" s="25"/>
      <c r="B152" s="62" t="s">
        <v>82</v>
      </c>
      <c r="C152" s="49">
        <v>131272.01567509805</v>
      </c>
      <c r="D152" s="49">
        <v>138848.41171617</v>
      </c>
      <c r="E152" s="49">
        <v>146866.452648754</v>
      </c>
      <c r="F152" s="49">
        <v>178627.505706786</v>
      </c>
      <c r="G152" s="49">
        <v>213570.95032512402</v>
      </c>
      <c r="H152" s="49">
        <v>206725.18062682802</v>
      </c>
      <c r="I152" s="49">
        <v>262127.769172336</v>
      </c>
      <c r="J152" s="49">
        <v>278602.60572698055</v>
      </c>
      <c r="K152" s="165">
        <v>313233.05493974761</v>
      </c>
      <c r="L152" s="50">
        <v>352617.2281391992</v>
      </c>
    </row>
    <row r="153" spans="1:12" ht="17" customHeight="1" x14ac:dyDescent="0.3">
      <c r="A153" s="63"/>
      <c r="B153" s="64" t="s">
        <v>83</v>
      </c>
      <c r="C153" s="77">
        <v>81845.760543270735</v>
      </c>
      <c r="D153" s="77">
        <v>86936.536608445997</v>
      </c>
      <c r="E153" s="77">
        <v>92343.95706392001</v>
      </c>
      <c r="F153" s="77">
        <v>112252.68774171</v>
      </c>
      <c r="G153" s="77">
        <v>129847.12089080375</v>
      </c>
      <c r="H153" s="77">
        <v>131535.90279149002</v>
      </c>
      <c r="I153" s="77">
        <v>167721.91555819599</v>
      </c>
      <c r="J153" s="77">
        <v>175078.81096449422</v>
      </c>
      <c r="K153" s="170">
        <v>190439.80602156158</v>
      </c>
      <c r="L153" s="78">
        <v>219304.05844455515</v>
      </c>
    </row>
    <row r="154" spans="1:12" ht="17" customHeight="1" x14ac:dyDescent="0.3">
      <c r="A154" s="63"/>
      <c r="B154" s="64" t="s">
        <v>84</v>
      </c>
      <c r="C154" s="77">
        <v>49426.255131827333</v>
      </c>
      <c r="D154" s="77">
        <v>51911.875107724001</v>
      </c>
      <c r="E154" s="77">
        <v>54522.495584834003</v>
      </c>
      <c r="F154" s="77">
        <v>66374.817965075999</v>
      </c>
      <c r="G154" s="77">
        <v>83723.829434320258</v>
      </c>
      <c r="H154" s="77">
        <v>75189.277835337998</v>
      </c>
      <c r="I154" s="77">
        <v>94405.853614140011</v>
      </c>
      <c r="J154" s="77">
        <v>103523.79476248633</v>
      </c>
      <c r="K154" s="170">
        <v>122793.24891818603</v>
      </c>
      <c r="L154" s="78">
        <v>133313.16969464408</v>
      </c>
    </row>
    <row r="155" spans="1:12" ht="17" customHeight="1" x14ac:dyDescent="0.35">
      <c r="A155" s="25"/>
      <c r="B155" s="62" t="s">
        <v>85</v>
      </c>
      <c r="C155" s="49">
        <v>1297998.5045489722</v>
      </c>
      <c r="D155" s="49">
        <v>1433901.5114290817</v>
      </c>
      <c r="E155" s="49">
        <v>1614696.419134543</v>
      </c>
      <c r="F155" s="49">
        <v>1812217.9037238557</v>
      </c>
      <c r="G155" s="49">
        <v>1988898.1249769186</v>
      </c>
      <c r="H155" s="49">
        <v>2266462.0051917271</v>
      </c>
      <c r="I155" s="49">
        <v>2370592.4427778982</v>
      </c>
      <c r="J155" s="49">
        <v>2617171.0876578488</v>
      </c>
      <c r="K155" s="165">
        <v>2885533.381977356</v>
      </c>
      <c r="L155" s="50">
        <v>3178932.818866116</v>
      </c>
    </row>
    <row r="156" spans="1:12" ht="17" customHeight="1" x14ac:dyDescent="0.3">
      <c r="A156" s="26"/>
      <c r="B156" s="64" t="s">
        <v>86</v>
      </c>
      <c r="C156" s="77">
        <v>614515.83142903715</v>
      </c>
      <c r="D156" s="77">
        <v>675316.25223402854</v>
      </c>
      <c r="E156" s="77">
        <v>759555.29108512891</v>
      </c>
      <c r="F156" s="77">
        <v>873633.11385658989</v>
      </c>
      <c r="G156" s="77">
        <v>982441.44605852279</v>
      </c>
      <c r="H156" s="77">
        <v>1135856.3713425463</v>
      </c>
      <c r="I156" s="77">
        <v>1165486.4149380934</v>
      </c>
      <c r="J156" s="77">
        <v>1271256.421982575</v>
      </c>
      <c r="K156" s="170">
        <v>1387085.8024310993</v>
      </c>
      <c r="L156" s="78">
        <v>1552047.2244409604</v>
      </c>
    </row>
    <row r="157" spans="1:12" ht="17" customHeight="1" x14ac:dyDescent="0.3">
      <c r="A157" s="63"/>
      <c r="B157" s="64" t="s">
        <v>87</v>
      </c>
      <c r="C157" s="77">
        <v>227642.22983382602</v>
      </c>
      <c r="D157" s="77">
        <v>254552.84351413534</v>
      </c>
      <c r="E157" s="77">
        <v>290977.66020929383</v>
      </c>
      <c r="F157" s="77">
        <v>321041.23963245866</v>
      </c>
      <c r="G157" s="77">
        <v>344424.36966484413</v>
      </c>
      <c r="H157" s="77">
        <v>402639.08803900005</v>
      </c>
      <c r="I157" s="77">
        <v>438545.77328854939</v>
      </c>
      <c r="J157" s="77">
        <v>494380.39663617034</v>
      </c>
      <c r="K157" s="170">
        <v>559428.23568206083</v>
      </c>
      <c r="L157" s="78">
        <v>608451.57168334618</v>
      </c>
    </row>
    <row r="158" spans="1:12" ht="17" customHeight="1" x14ac:dyDescent="0.3">
      <c r="A158" s="26"/>
      <c r="B158" s="64" t="s">
        <v>88</v>
      </c>
      <c r="C158" s="77">
        <v>455840.44328610908</v>
      </c>
      <c r="D158" s="77">
        <v>504032.41568091768</v>
      </c>
      <c r="E158" s="77">
        <v>564163.46784012043</v>
      </c>
      <c r="F158" s="77">
        <v>617543.55023480719</v>
      </c>
      <c r="G158" s="77">
        <v>662032.30925355142</v>
      </c>
      <c r="H158" s="77">
        <v>727966.54581018083</v>
      </c>
      <c r="I158" s="77">
        <v>766560.25455125538</v>
      </c>
      <c r="J158" s="77">
        <v>851534.26903910341</v>
      </c>
      <c r="K158" s="170">
        <v>939019.34386419621</v>
      </c>
      <c r="L158" s="78">
        <v>1018434.0227418093</v>
      </c>
    </row>
    <row r="159" spans="1:12" ht="17" customHeight="1" x14ac:dyDescent="0.35">
      <c r="A159" s="67"/>
      <c r="B159" s="68" t="s">
        <v>89</v>
      </c>
      <c r="C159" s="69">
        <v>22303.234453222001</v>
      </c>
      <c r="D159" s="69">
        <v>25254.149824918684</v>
      </c>
      <c r="E159" s="69">
        <v>28300.016378721597</v>
      </c>
      <c r="F159" s="69">
        <v>32610.478509127755</v>
      </c>
      <c r="G159" s="69">
        <v>36360.751901915195</v>
      </c>
      <c r="H159" s="69">
        <v>39985.142034267163</v>
      </c>
      <c r="I159" s="69">
        <v>44865.353361007772</v>
      </c>
      <c r="J159" s="69">
        <v>48985.396495344743</v>
      </c>
      <c r="K159" s="171">
        <v>55514.923630098398</v>
      </c>
      <c r="L159" s="70">
        <v>62444.002989508888</v>
      </c>
    </row>
    <row r="160" spans="1:12" ht="17" customHeight="1" x14ac:dyDescent="0.35">
      <c r="A160" s="71"/>
      <c r="B160" s="68" t="s">
        <v>90</v>
      </c>
      <c r="C160" s="69">
        <v>1369727.9941340217</v>
      </c>
      <c r="D160" s="69">
        <v>1511067.5363617244</v>
      </c>
      <c r="E160" s="69">
        <v>1697518.9310980986</v>
      </c>
      <c r="F160" s="69">
        <v>1911203.2001980597</v>
      </c>
      <c r="G160" s="69">
        <v>2108982.7063131542</v>
      </c>
      <c r="H160" s="69">
        <v>2381636.4250613321</v>
      </c>
      <c r="I160" s="69">
        <v>2509863.6497530458</v>
      </c>
      <c r="J160" s="69">
        <v>2769680.2789156795</v>
      </c>
      <c r="K160" s="171">
        <v>3063841.5545256403</v>
      </c>
      <c r="L160" s="70">
        <v>3374689.9915502686</v>
      </c>
    </row>
    <row r="161" spans="1:14" ht="17" customHeight="1" x14ac:dyDescent="0.35">
      <c r="A161" s="72"/>
      <c r="B161" s="58" t="s">
        <v>91</v>
      </c>
      <c r="C161" s="69">
        <v>433624.70846510178</v>
      </c>
      <c r="D161" s="73">
        <v>502944.01325664471</v>
      </c>
      <c r="E161" s="73">
        <v>578484.60192436585</v>
      </c>
      <c r="F161" s="73">
        <v>691772.2540324732</v>
      </c>
      <c r="G161" s="73">
        <v>758051.94675126299</v>
      </c>
      <c r="H161" s="73">
        <v>736577.34617297107</v>
      </c>
      <c r="I161" s="73">
        <v>1148546.0029745237</v>
      </c>
      <c r="J161" s="73">
        <v>1366751.924826843</v>
      </c>
      <c r="K161" s="172">
        <v>1568776.8131379036</v>
      </c>
      <c r="L161" s="74">
        <v>1235452.5208473147</v>
      </c>
    </row>
    <row r="162" spans="1:14" ht="17" customHeight="1" x14ac:dyDescent="0.35">
      <c r="A162" s="75"/>
      <c r="B162" s="68" t="s">
        <v>92</v>
      </c>
      <c r="C162" s="69">
        <v>373938.84720740491</v>
      </c>
      <c r="D162" s="69">
        <v>421842.32838031242</v>
      </c>
      <c r="E162" s="69">
        <v>482065.12007416051</v>
      </c>
      <c r="F162" s="69">
        <v>563759.17532607715</v>
      </c>
      <c r="G162" s="69">
        <v>667804.68111257942</v>
      </c>
      <c r="H162" s="69">
        <v>748685.12493681605</v>
      </c>
      <c r="I162" s="69">
        <v>940850.48766939482</v>
      </c>
      <c r="J162" s="69">
        <v>1120863.8871575706</v>
      </c>
      <c r="K162" s="171">
        <v>1304902.1655660395</v>
      </c>
      <c r="L162" s="70">
        <v>1241577.8732754507</v>
      </c>
    </row>
    <row r="163" spans="1:14" ht="17" customHeight="1" x14ac:dyDescent="0.3">
      <c r="A163" s="75"/>
      <c r="B163" s="76" t="s">
        <v>93</v>
      </c>
      <c r="C163" s="77">
        <v>72014.029611999998</v>
      </c>
      <c r="D163" s="77">
        <v>67782.984217727309</v>
      </c>
      <c r="E163" s="77">
        <v>74903.914588920627</v>
      </c>
      <c r="F163" s="77">
        <v>94150.231883102562</v>
      </c>
      <c r="G163" s="77">
        <v>105358.75122872461</v>
      </c>
      <c r="H163" s="77">
        <v>142821.5089811431</v>
      </c>
      <c r="I163" s="77">
        <v>243535.79280237755</v>
      </c>
      <c r="J163" s="77">
        <v>253228.88245794619</v>
      </c>
      <c r="K163" s="170">
        <v>221875.40829669128</v>
      </c>
      <c r="L163" s="78">
        <v>206829.59310927606</v>
      </c>
    </row>
    <row r="164" spans="1:14" ht="17" customHeight="1" x14ac:dyDescent="0.3">
      <c r="A164" s="75"/>
      <c r="B164" s="76" t="s">
        <v>94</v>
      </c>
      <c r="C164" s="77">
        <v>63111.1</v>
      </c>
      <c r="D164" s="77">
        <v>71962.756999999983</v>
      </c>
      <c r="E164" s="77">
        <v>48260.343000000015</v>
      </c>
      <c r="F164" s="77">
        <v>54746.7</v>
      </c>
      <c r="G164" s="77">
        <v>26675.3</v>
      </c>
      <c r="H164" s="77">
        <v>135156.9</v>
      </c>
      <c r="I164" s="77">
        <v>141642.4</v>
      </c>
      <c r="J164" s="77">
        <v>89184</v>
      </c>
      <c r="K164" s="170">
        <v>99681.71361097433</v>
      </c>
      <c r="L164" s="78">
        <v>93024.849157977136</v>
      </c>
    </row>
    <row r="165" spans="1:14" ht="17" customHeight="1" x14ac:dyDescent="0.3">
      <c r="A165" s="72"/>
      <c r="B165" s="76" t="s">
        <v>95</v>
      </c>
      <c r="C165" s="77">
        <v>238813.71759540492</v>
      </c>
      <c r="D165" s="77">
        <v>282096.58716258511</v>
      </c>
      <c r="E165" s="77">
        <v>358900.86248523986</v>
      </c>
      <c r="F165" s="77">
        <v>414862.24344297458</v>
      </c>
      <c r="G165" s="77">
        <v>535770.62988385477</v>
      </c>
      <c r="H165" s="77">
        <v>470706.7159556729</v>
      </c>
      <c r="I165" s="77">
        <v>555672.29486701719</v>
      </c>
      <c r="J165" s="77">
        <v>778451.00469962438</v>
      </c>
      <c r="K165" s="170">
        <v>983345.04365837388</v>
      </c>
      <c r="L165" s="78">
        <v>941723.43100819748</v>
      </c>
    </row>
    <row r="166" spans="1:14" ht="17" customHeight="1" x14ac:dyDescent="0.35">
      <c r="A166" s="71"/>
      <c r="B166" s="68" t="s">
        <v>96</v>
      </c>
      <c r="C166" s="49">
        <v>59685.861257696903</v>
      </c>
      <c r="D166" s="49">
        <v>81101.684876332307</v>
      </c>
      <c r="E166" s="49">
        <v>96419.481850205295</v>
      </c>
      <c r="F166" s="49">
        <v>128013.078706396</v>
      </c>
      <c r="G166" s="49">
        <v>90247.265638683602</v>
      </c>
      <c r="H166" s="49">
        <v>-12107.778763845001</v>
      </c>
      <c r="I166" s="49">
        <v>207695.515305129</v>
      </c>
      <c r="J166" s="49">
        <v>245888.03766927234</v>
      </c>
      <c r="K166" s="165">
        <v>263874.64757186401</v>
      </c>
      <c r="L166" s="50">
        <v>-6125.352428135986</v>
      </c>
      <c r="N166" s="196"/>
    </row>
    <row r="167" spans="1:14" ht="17" customHeight="1" x14ac:dyDescent="0.35">
      <c r="A167" s="72"/>
      <c r="B167" s="58" t="s">
        <v>97</v>
      </c>
      <c r="C167" s="69">
        <v>-322517.19789649994</v>
      </c>
      <c r="D167" s="73">
        <v>-359084.3</v>
      </c>
      <c r="E167" s="73">
        <v>-453719.00000000006</v>
      </c>
      <c r="F167" s="73">
        <v>-574530.5</v>
      </c>
      <c r="G167" s="73">
        <v>-635879.20000000007</v>
      </c>
      <c r="H167" s="73">
        <v>-671772.59190160967</v>
      </c>
      <c r="I167" s="73">
        <v>-892926.93775961094</v>
      </c>
      <c r="J167" s="73">
        <v>-1134107.9443190626</v>
      </c>
      <c r="K167" s="172">
        <v>-1300060.2867160144</v>
      </c>
      <c r="L167" s="74">
        <v>-1060379.6707965969</v>
      </c>
    </row>
    <row r="168" spans="1:14" ht="17" customHeight="1" x14ac:dyDescent="0.35">
      <c r="A168" s="67"/>
      <c r="B168" s="68" t="s">
        <v>98</v>
      </c>
      <c r="C168" s="69">
        <v>444232.22719949996</v>
      </c>
      <c r="D168" s="69">
        <v>512947.6</v>
      </c>
      <c r="E168" s="69">
        <v>634899.30000000005</v>
      </c>
      <c r="F168" s="69">
        <v>800552.3</v>
      </c>
      <c r="G168" s="69">
        <v>883443.9</v>
      </c>
      <c r="H168" s="69">
        <v>885111.07343435206</v>
      </c>
      <c r="I168" s="69">
        <v>1133319.3040414501</v>
      </c>
      <c r="J168" s="69">
        <v>1404212.5347048461</v>
      </c>
      <c r="K168" s="171">
        <v>1600282.620618507</v>
      </c>
      <c r="L168" s="70">
        <v>1324746.3665148432</v>
      </c>
    </row>
    <row r="169" spans="1:14" ht="17" customHeight="1" x14ac:dyDescent="0.3">
      <c r="A169" s="63"/>
      <c r="B169" s="64" t="s">
        <v>99</v>
      </c>
      <c r="C169" s="65">
        <v>382545.12719949998</v>
      </c>
      <c r="D169" s="65">
        <v>454653.1</v>
      </c>
      <c r="E169" s="65">
        <v>547294.30000000005</v>
      </c>
      <c r="F169" s="65">
        <v>696373.3</v>
      </c>
      <c r="G169" s="65">
        <v>761773</v>
      </c>
      <c r="H169" s="65">
        <v>756487.88655387657</v>
      </c>
      <c r="I169" s="77">
        <v>977945.75328046305</v>
      </c>
      <c r="J169" s="77">
        <v>1229272.2591082701</v>
      </c>
      <c r="K169" s="170">
        <v>1398685.06502843</v>
      </c>
      <c r="L169" s="78">
        <v>1169615.1513459701</v>
      </c>
    </row>
    <row r="170" spans="1:14" ht="17" customHeight="1" x14ac:dyDescent="0.3">
      <c r="A170" s="63"/>
      <c r="B170" s="64" t="s">
        <v>100</v>
      </c>
      <c r="C170" s="65">
        <v>61687.1</v>
      </c>
      <c r="D170" s="65">
        <v>58294.5</v>
      </c>
      <c r="E170" s="65">
        <v>87605</v>
      </c>
      <c r="F170" s="65">
        <v>104179</v>
      </c>
      <c r="G170" s="65">
        <v>121670.9</v>
      </c>
      <c r="H170" s="65">
        <v>128623.18688047546</v>
      </c>
      <c r="I170" s="77">
        <v>155373.55076098701</v>
      </c>
      <c r="J170" s="77">
        <v>174940.27559657599</v>
      </c>
      <c r="K170" s="170">
        <v>201597.55559007701</v>
      </c>
      <c r="L170" s="78">
        <v>155131.21516887299</v>
      </c>
    </row>
    <row r="171" spans="1:14" ht="17" customHeight="1" x14ac:dyDescent="0.35">
      <c r="A171" s="25"/>
      <c r="B171" s="62" t="s">
        <v>101</v>
      </c>
      <c r="C171" s="69">
        <v>121715.029303</v>
      </c>
      <c r="D171" s="49">
        <v>153863.29999999999</v>
      </c>
      <c r="E171" s="49">
        <v>181180.3</v>
      </c>
      <c r="F171" s="49">
        <v>226021.8</v>
      </c>
      <c r="G171" s="49">
        <v>247564.69999999998</v>
      </c>
      <c r="H171" s="49">
        <v>213338.48153274236</v>
      </c>
      <c r="I171" s="69">
        <v>240392.3662818392</v>
      </c>
      <c r="J171" s="69">
        <v>270104.59038578352</v>
      </c>
      <c r="K171" s="171">
        <v>300222.33390249271</v>
      </c>
      <c r="L171" s="70">
        <v>264366.69571824628</v>
      </c>
    </row>
    <row r="172" spans="1:14" ht="17" customHeight="1" x14ac:dyDescent="0.3">
      <c r="A172" s="26"/>
      <c r="B172" s="64" t="s">
        <v>99</v>
      </c>
      <c r="C172" s="65">
        <v>68702.529303000003</v>
      </c>
      <c r="D172" s="65">
        <v>81511.8</v>
      </c>
      <c r="E172" s="65">
        <v>85989.5</v>
      </c>
      <c r="F172" s="65">
        <v>100960.6</v>
      </c>
      <c r="G172" s="65">
        <v>98276.299999999988</v>
      </c>
      <c r="H172" s="65">
        <v>74866.121901952371</v>
      </c>
      <c r="I172" s="77">
        <v>82127.4824455786</v>
      </c>
      <c r="J172" s="77">
        <v>93473.56955684998</v>
      </c>
      <c r="K172" s="170">
        <v>113850.82300612597</v>
      </c>
      <c r="L172" s="78">
        <v>108016.25571606721</v>
      </c>
    </row>
    <row r="173" spans="1:14" ht="17" customHeight="1" x14ac:dyDescent="0.3">
      <c r="A173" s="63"/>
      <c r="B173" s="64" t="s">
        <v>100</v>
      </c>
      <c r="C173" s="65">
        <v>53012.5</v>
      </c>
      <c r="D173" s="65">
        <v>72351.5</v>
      </c>
      <c r="E173" s="65">
        <v>95190.8</v>
      </c>
      <c r="F173" s="65">
        <v>125061.2</v>
      </c>
      <c r="G173" s="65">
        <v>149288.4</v>
      </c>
      <c r="H173" s="65">
        <v>138472.35963078999</v>
      </c>
      <c r="I173" s="77">
        <v>158264.88383626062</v>
      </c>
      <c r="J173" s="77">
        <v>176631.02082893354</v>
      </c>
      <c r="K173" s="170">
        <v>186371.51089636676</v>
      </c>
      <c r="L173" s="78">
        <v>156350.44000217906</v>
      </c>
    </row>
    <row r="174" spans="1:14" ht="17" customHeight="1" thickBot="1" x14ac:dyDescent="0.4">
      <c r="A174" s="63"/>
      <c r="B174" s="79" t="s">
        <v>102</v>
      </c>
      <c r="C174" s="69">
        <v>1562681.2652458942</v>
      </c>
      <c r="D174" s="80">
        <v>1741863.7862268148</v>
      </c>
      <c r="E174" s="80">
        <v>1914628.4900863846</v>
      </c>
      <c r="F174" s="80">
        <v>2140697.6419722429</v>
      </c>
      <c r="G174" s="80">
        <v>2361002.5739552206</v>
      </c>
      <c r="H174" s="80">
        <v>2577977.0821241839</v>
      </c>
      <c r="I174" s="80">
        <v>2933204.6305261548</v>
      </c>
      <c r="J174" s="80">
        <v>3177403.0703879539</v>
      </c>
      <c r="K174" s="173">
        <v>3522997.8869690914</v>
      </c>
      <c r="L174" s="81">
        <v>3769066.9000455416</v>
      </c>
    </row>
    <row r="175" spans="1:14" ht="17" hidden="1" customHeight="1" x14ac:dyDescent="0.3">
      <c r="A175" s="26"/>
      <c r="B175" s="82" t="s">
        <v>103</v>
      </c>
      <c r="C175" s="96">
        <v>0</v>
      </c>
      <c r="D175" s="96">
        <v>16515.391630632104</v>
      </c>
      <c r="E175" s="96">
        <v>34666.328418174293</v>
      </c>
      <c r="F175" s="96">
        <v>91827.641555511393</v>
      </c>
      <c r="G175" s="96">
        <v>62635.908892774489</v>
      </c>
      <c r="H175" s="96">
        <v>30207.355599685106</v>
      </c>
      <c r="I175" s="96">
        <v>143940.28878280241</v>
      </c>
      <c r="J175" s="96">
        <v>278546.21944547165</v>
      </c>
      <c r="K175" s="96">
        <v>336018.43668609858</v>
      </c>
      <c r="L175" s="96">
        <v>174588.79076630948</v>
      </c>
    </row>
    <row r="176" spans="1:14" ht="17" customHeight="1" x14ac:dyDescent="0.3">
      <c r="A176" s="26"/>
      <c r="B176" s="82" t="s">
        <v>160</v>
      </c>
      <c r="C176" s="83">
        <v>-1.8112292970313142E-5</v>
      </c>
      <c r="D176" s="83">
        <v>0.94814484124544351</v>
      </c>
      <c r="E176" s="83">
        <v>1.810603393695986</v>
      </c>
      <c r="F176" s="83">
        <v>4.2896128698917897</v>
      </c>
      <c r="G176" s="83">
        <v>2.652936916872775</v>
      </c>
      <c r="H176" s="83">
        <v>1.1717464755270461</v>
      </c>
      <c r="I176" s="83">
        <v>4.9072706106079815</v>
      </c>
      <c r="J176" s="83">
        <v>8.7664741700983431</v>
      </c>
      <c r="K176" s="83">
        <v>9.5378551866002468</v>
      </c>
      <c r="L176" s="83">
        <v>4.632148895107167</v>
      </c>
    </row>
    <row r="177" spans="1:12" ht="17" customHeight="1" x14ac:dyDescent="0.3">
      <c r="A177" s="26"/>
      <c r="B177" s="38" t="s">
        <v>64</v>
      </c>
      <c r="C177" s="84"/>
      <c r="D177" s="24"/>
      <c r="E177" s="24"/>
      <c r="F177" s="24"/>
      <c r="G177" s="24"/>
      <c r="H177" s="3"/>
      <c r="I177" s="3"/>
      <c r="J177" s="24"/>
      <c r="L177" s="37">
        <f>L29</f>
        <v>44259</v>
      </c>
    </row>
    <row r="178" spans="1:12" ht="17" customHeight="1" x14ac:dyDescent="0.3">
      <c r="A178" s="26"/>
      <c r="C178" s="85"/>
      <c r="D178" s="86"/>
      <c r="E178" s="86"/>
      <c r="F178" s="86"/>
      <c r="G178" s="86"/>
      <c r="H178" s="86"/>
      <c r="I178" s="86"/>
      <c r="J178" s="86"/>
      <c r="K178" s="198"/>
    </row>
    <row r="179" spans="1:12" ht="17" customHeight="1" x14ac:dyDescent="0.3">
      <c r="A179" s="26"/>
      <c r="B179" s="38"/>
      <c r="C179" s="85"/>
      <c r="D179" s="87"/>
      <c r="E179" s="87"/>
      <c r="F179" s="87"/>
      <c r="G179" s="87"/>
      <c r="H179" s="87"/>
      <c r="I179" s="87"/>
      <c r="J179" s="87"/>
    </row>
    <row r="180" spans="1:12" ht="17" customHeight="1" x14ac:dyDescent="0.35">
      <c r="A180" s="26"/>
      <c r="B180" s="208" t="s">
        <v>104</v>
      </c>
      <c r="C180" s="208"/>
      <c r="D180" s="208"/>
      <c r="E180" s="208"/>
      <c r="F180" s="208"/>
      <c r="G180" s="208"/>
      <c r="H180" s="208"/>
      <c r="I180" s="208"/>
      <c r="J180" s="208"/>
      <c r="K180" s="208"/>
      <c r="L180" s="208"/>
    </row>
    <row r="181" spans="1:12" ht="17" customHeight="1" x14ac:dyDescent="0.3">
      <c r="A181" s="26"/>
      <c r="B181" s="213" t="s">
        <v>1</v>
      </c>
      <c r="C181" s="213"/>
      <c r="D181" s="213"/>
      <c r="E181" s="213"/>
      <c r="F181" s="213"/>
      <c r="G181" s="213"/>
      <c r="H181" s="213"/>
      <c r="I181" s="213"/>
      <c r="J181" s="213"/>
      <c r="K181" s="213"/>
      <c r="L181" s="213"/>
    </row>
    <row r="182" spans="1:12" ht="17" customHeight="1" thickBot="1" x14ac:dyDescent="0.4">
      <c r="A182" s="26"/>
      <c r="B182" s="27"/>
      <c r="C182" s="35"/>
      <c r="D182" s="29"/>
      <c r="E182" s="3"/>
      <c r="F182" s="3"/>
      <c r="G182" s="29"/>
      <c r="H182" s="3"/>
      <c r="I182" s="29"/>
      <c r="J182" s="29"/>
      <c r="L182" s="2" t="s">
        <v>67</v>
      </c>
    </row>
    <row r="183" spans="1:12" ht="17" customHeight="1" x14ac:dyDescent="0.3">
      <c r="A183" s="26"/>
      <c r="B183" s="214" t="s">
        <v>79</v>
      </c>
      <c r="C183" s="4" t="s">
        <v>4</v>
      </c>
      <c r="D183" s="5" t="s">
        <v>5</v>
      </c>
      <c r="E183" s="5" t="s">
        <v>6</v>
      </c>
      <c r="F183" s="5" t="s">
        <v>7</v>
      </c>
      <c r="G183" s="5" t="s">
        <v>8</v>
      </c>
      <c r="H183" s="5" t="s">
        <v>9</v>
      </c>
      <c r="I183" s="5" t="s">
        <v>10</v>
      </c>
      <c r="J183" s="5" t="s">
        <v>11</v>
      </c>
      <c r="K183" s="155" t="s">
        <v>12</v>
      </c>
      <c r="L183" s="160" t="s">
        <v>13</v>
      </c>
    </row>
    <row r="184" spans="1:12" ht="17" customHeight="1" x14ac:dyDescent="0.3">
      <c r="A184" s="26"/>
      <c r="B184" s="215"/>
      <c r="C184" s="6" t="s">
        <v>14</v>
      </c>
      <c r="D184" s="7" t="s">
        <v>15</v>
      </c>
      <c r="E184" s="7" t="s">
        <v>16</v>
      </c>
      <c r="F184" s="7" t="s">
        <v>17</v>
      </c>
      <c r="G184" s="7" t="s">
        <v>18</v>
      </c>
      <c r="H184" s="7" t="s">
        <v>19</v>
      </c>
      <c r="I184" s="7" t="s">
        <v>20</v>
      </c>
      <c r="J184" s="7" t="s">
        <v>21</v>
      </c>
      <c r="K184" s="156" t="s">
        <v>22</v>
      </c>
      <c r="L184" s="161" t="s">
        <v>23</v>
      </c>
    </row>
    <row r="185" spans="1:12" ht="17" customHeight="1" x14ac:dyDescent="0.3">
      <c r="A185" s="63"/>
      <c r="B185" s="58" t="s">
        <v>80</v>
      </c>
      <c r="C185" s="60">
        <v>1562681.5754633879</v>
      </c>
      <c r="D185" s="60">
        <v>1632040.4760740653</v>
      </c>
      <c r="E185" s="60">
        <v>1689572.4027144122</v>
      </c>
      <c r="F185" s="60">
        <v>1791140.7577866078</v>
      </c>
      <c r="G185" s="60">
        <v>1862357.4685282134</v>
      </c>
      <c r="H185" s="60">
        <v>1870423.5941984504</v>
      </c>
      <c r="I185" s="60">
        <v>2038336.7453567567</v>
      </c>
      <c r="J185" s="60">
        <v>2193706.4384289305</v>
      </c>
      <c r="K185" s="169">
        <v>2339741.3993759034</v>
      </c>
      <c r="L185" s="61">
        <v>2295807.7861531992</v>
      </c>
    </row>
    <row r="186" spans="1:12" ht="17" customHeight="1" x14ac:dyDescent="0.3">
      <c r="A186" s="26"/>
      <c r="B186" s="59" t="s">
        <v>81</v>
      </c>
      <c r="C186" s="60">
        <v>1451573.7546772922</v>
      </c>
      <c r="D186" s="60">
        <v>1489235.9691485399</v>
      </c>
      <c r="E186" s="60">
        <v>1520656.6622964328</v>
      </c>
      <c r="F186" s="60">
        <v>1577437.0496595015</v>
      </c>
      <c r="G186" s="60">
        <v>1630533.9124035491</v>
      </c>
      <c r="H186" s="60">
        <v>1673400.7197397251</v>
      </c>
      <c r="I186" s="60">
        <v>1714634.6200880697</v>
      </c>
      <c r="J186" s="60">
        <v>1813624.7207678684</v>
      </c>
      <c r="K186" s="169">
        <v>1918744.0415001386</v>
      </c>
      <c r="L186" s="61">
        <v>1994835.0395975485</v>
      </c>
    </row>
    <row r="187" spans="1:12" ht="17" customHeight="1" x14ac:dyDescent="0.35">
      <c r="A187" s="25"/>
      <c r="B187" s="62" t="s">
        <v>82</v>
      </c>
      <c r="C187" s="49">
        <v>131272.01567509805</v>
      </c>
      <c r="D187" s="49">
        <v>128860.06835417321</v>
      </c>
      <c r="E187" s="49">
        <v>124254.94993562822</v>
      </c>
      <c r="F187" s="49">
        <v>138532.71661001607</v>
      </c>
      <c r="G187" s="49">
        <v>154466.9407975699</v>
      </c>
      <c r="H187" s="49">
        <v>135990.54575243115</v>
      </c>
      <c r="I187" s="49">
        <v>165119.25661970139</v>
      </c>
      <c r="J187" s="49">
        <v>168506.77980241587</v>
      </c>
      <c r="K187" s="165">
        <v>180872.41355319222</v>
      </c>
      <c r="L187" s="50">
        <v>192010.76992859296</v>
      </c>
    </row>
    <row r="188" spans="1:12" ht="17" customHeight="1" x14ac:dyDescent="0.3">
      <c r="A188" s="26"/>
      <c r="B188" s="64" t="s">
        <v>83</v>
      </c>
      <c r="C188" s="65">
        <v>81845.760543270735</v>
      </c>
      <c r="D188" s="65">
        <v>80682.579738395347</v>
      </c>
      <c r="E188" s="65">
        <v>78126.71685668666</v>
      </c>
      <c r="F188" s="65">
        <v>87056.412270353787</v>
      </c>
      <c r="G188" s="65">
        <v>93912.994744094714</v>
      </c>
      <c r="H188" s="65">
        <v>86528.593915917329</v>
      </c>
      <c r="I188" s="65">
        <v>105651.21773723311</v>
      </c>
      <c r="J188" s="65">
        <v>105892.64436447366</v>
      </c>
      <c r="K188" s="174">
        <v>109967.02553741452</v>
      </c>
      <c r="L188" s="66">
        <v>119417.70778647641</v>
      </c>
    </row>
    <row r="189" spans="1:12" ht="17" customHeight="1" x14ac:dyDescent="0.3">
      <c r="A189" s="26"/>
      <c r="B189" s="64" t="s">
        <v>84</v>
      </c>
      <c r="C189" s="88">
        <v>49426.255131827333</v>
      </c>
      <c r="D189" s="88">
        <v>48177.48861577786</v>
      </c>
      <c r="E189" s="88">
        <v>46128.233078941565</v>
      </c>
      <c r="F189" s="88">
        <v>51476.304339662282</v>
      </c>
      <c r="G189" s="88">
        <v>60553.946053475178</v>
      </c>
      <c r="H189" s="88">
        <v>49461.951836513836</v>
      </c>
      <c r="I189" s="88">
        <v>59468.038882468274</v>
      </c>
      <c r="J189" s="88">
        <v>62614.135437942226</v>
      </c>
      <c r="K189" s="175">
        <v>70905.388015777688</v>
      </c>
      <c r="L189" s="89">
        <v>72593.062142116542</v>
      </c>
    </row>
    <row r="190" spans="1:12" ht="17" customHeight="1" x14ac:dyDescent="0.35">
      <c r="A190" s="90"/>
      <c r="B190" s="62" t="s">
        <v>85</v>
      </c>
      <c r="C190" s="49">
        <v>1297998.5045489722</v>
      </c>
      <c r="D190" s="49">
        <v>1336938.4596854413</v>
      </c>
      <c r="E190" s="49">
        <v>1372458.7556481143</v>
      </c>
      <c r="F190" s="49">
        <v>1413613.6133479094</v>
      </c>
      <c r="G190" s="49">
        <v>1449768.7596869981</v>
      </c>
      <c r="H190" s="49">
        <v>1511106.6473886441</v>
      </c>
      <c r="I190" s="49">
        <v>1521253.82590468</v>
      </c>
      <c r="J190" s="49">
        <v>1615490.1799499504</v>
      </c>
      <c r="K190" s="165">
        <v>1705815.2467098879</v>
      </c>
      <c r="L190" s="50">
        <v>1768821.6171193025</v>
      </c>
    </row>
    <row r="191" spans="1:12" ht="17" customHeight="1" x14ac:dyDescent="0.3">
      <c r="A191" s="26"/>
      <c r="B191" s="64" t="s">
        <v>86</v>
      </c>
      <c r="C191" s="88">
        <v>614515.83142903715</v>
      </c>
      <c r="D191" s="88">
        <v>632951.30637190817</v>
      </c>
      <c r="E191" s="88">
        <v>649767.80048157752</v>
      </c>
      <c r="F191" s="88">
        <v>669251.88425216789</v>
      </c>
      <c r="G191" s="88">
        <v>686368.93772729801</v>
      </c>
      <c r="H191" s="88">
        <v>715408.34179978224</v>
      </c>
      <c r="I191" s="88">
        <v>720212.35491735302</v>
      </c>
      <c r="J191" s="88">
        <v>764826.99141656316</v>
      </c>
      <c r="K191" s="175">
        <v>807589.89391940786</v>
      </c>
      <c r="L191" s="89">
        <v>837419.21341536613</v>
      </c>
    </row>
    <row r="192" spans="1:12" ht="17" customHeight="1" x14ac:dyDescent="0.3">
      <c r="A192" s="26"/>
      <c r="B192" s="64" t="s">
        <v>87</v>
      </c>
      <c r="C192" s="88">
        <v>227642.22983382602</v>
      </c>
      <c r="D192" s="88">
        <v>234471.49672884084</v>
      </c>
      <c r="E192" s="88">
        <v>240701.02576832924</v>
      </c>
      <c r="F192" s="88">
        <v>247918.74099869505</v>
      </c>
      <c r="G192" s="88">
        <v>254259.60973140478</v>
      </c>
      <c r="H192" s="88">
        <v>265017.01313423185</v>
      </c>
      <c r="I192" s="88">
        <v>266796.61945566972</v>
      </c>
      <c r="J192" s="88">
        <v>283323.73693006887</v>
      </c>
      <c r="K192" s="175">
        <v>299164.89509401162</v>
      </c>
      <c r="L192" s="89">
        <v>310214.91603276384</v>
      </c>
    </row>
    <row r="193" spans="1:12" ht="17" customHeight="1" x14ac:dyDescent="0.3">
      <c r="A193" s="26"/>
      <c r="B193" s="64" t="s">
        <v>88</v>
      </c>
      <c r="C193" s="88">
        <v>455840.44328610908</v>
      </c>
      <c r="D193" s="88">
        <v>469515.65658469236</v>
      </c>
      <c r="E193" s="88">
        <v>481989.92939820758</v>
      </c>
      <c r="F193" s="88">
        <v>496442.98809704644</v>
      </c>
      <c r="G193" s="88">
        <v>509140.21222829534</v>
      </c>
      <c r="H193" s="88">
        <v>530681.29245463002</v>
      </c>
      <c r="I193" s="88">
        <v>534244.85153165704</v>
      </c>
      <c r="J193" s="88">
        <v>567339.45160331845</v>
      </c>
      <c r="K193" s="175">
        <v>599060.45769646822</v>
      </c>
      <c r="L193" s="89">
        <v>621187.48767117236</v>
      </c>
    </row>
    <row r="194" spans="1:12" ht="17" customHeight="1" x14ac:dyDescent="0.35">
      <c r="A194" s="90"/>
      <c r="B194" s="62" t="s">
        <v>89</v>
      </c>
      <c r="C194" s="91">
        <v>22303.234453222001</v>
      </c>
      <c r="D194" s="91">
        <v>23437.441108925337</v>
      </c>
      <c r="E194" s="91">
        <v>23942.956712690393</v>
      </c>
      <c r="F194" s="91">
        <v>25290.719701576127</v>
      </c>
      <c r="G194" s="91">
        <v>26298.211918980935</v>
      </c>
      <c r="H194" s="91">
        <v>26303.52659864986</v>
      </c>
      <c r="I194" s="91">
        <v>28261.537563688427</v>
      </c>
      <c r="J194" s="91">
        <v>29627.761015501936</v>
      </c>
      <c r="K194" s="176">
        <v>32056.381237058496</v>
      </c>
      <c r="L194" s="92">
        <v>34002.652549653132</v>
      </c>
    </row>
    <row r="195" spans="1:12" ht="17" customHeight="1" x14ac:dyDescent="0.35">
      <c r="A195" s="25"/>
      <c r="B195" s="93" t="s">
        <v>90</v>
      </c>
      <c r="C195" s="49">
        <v>1369727.9941340217</v>
      </c>
      <c r="D195" s="49">
        <v>1408553.3894101444</v>
      </c>
      <c r="E195" s="49">
        <v>1442529.9454397461</v>
      </c>
      <c r="F195" s="49">
        <v>1490380.6373891477</v>
      </c>
      <c r="G195" s="49">
        <v>1536620.9176594543</v>
      </c>
      <c r="H195" s="49">
        <v>1586872.1258238077</v>
      </c>
      <c r="I195" s="49">
        <v>1608983.4023508367</v>
      </c>
      <c r="J195" s="49">
        <v>1707732.0764033946</v>
      </c>
      <c r="K195" s="165">
        <v>1808777.0159627241</v>
      </c>
      <c r="L195" s="50">
        <v>1875417.3318110721</v>
      </c>
    </row>
    <row r="196" spans="1:12" ht="17" customHeight="1" x14ac:dyDescent="0.3">
      <c r="A196" s="26"/>
      <c r="B196" s="94" t="s">
        <v>91</v>
      </c>
      <c r="C196" s="60">
        <v>433624.65612607822</v>
      </c>
      <c r="D196" s="60">
        <v>453543.94777896797</v>
      </c>
      <c r="E196" s="60">
        <v>493898.74386820471</v>
      </c>
      <c r="F196" s="60">
        <v>567566.80906216905</v>
      </c>
      <c r="G196" s="60">
        <v>607188.3700528607</v>
      </c>
      <c r="H196" s="60">
        <v>560903.84302158118</v>
      </c>
      <c r="I196" s="60">
        <v>870362.58114203403</v>
      </c>
      <c r="J196" s="60">
        <v>976405.95655383845</v>
      </c>
      <c r="K196" s="169">
        <v>1064832.0911851465</v>
      </c>
      <c r="L196" s="61">
        <v>839438.76572853874</v>
      </c>
    </row>
    <row r="197" spans="1:12" ht="17" customHeight="1" x14ac:dyDescent="0.35">
      <c r="A197" s="90"/>
      <c r="B197" s="93" t="s">
        <v>92</v>
      </c>
      <c r="C197" s="49">
        <v>373938.79486838129</v>
      </c>
      <c r="D197" s="49">
        <v>381170.18329721462</v>
      </c>
      <c r="E197" s="49">
        <v>414556.81682452996</v>
      </c>
      <c r="F197" s="49">
        <v>466472.99671119236</v>
      </c>
      <c r="G197" s="49">
        <v>536416.65513316612</v>
      </c>
      <c r="H197" s="49">
        <v>570679.4841689195</v>
      </c>
      <c r="I197" s="49">
        <v>702407.5335964032</v>
      </c>
      <c r="J197" s="49">
        <v>785371.39796816779</v>
      </c>
      <c r="K197" s="165">
        <v>874480.50454316242</v>
      </c>
      <c r="L197" s="50">
        <v>843961.13493460603</v>
      </c>
    </row>
    <row r="198" spans="1:12" ht="17" customHeight="1" x14ac:dyDescent="0.3">
      <c r="A198" s="26"/>
      <c r="B198" s="95" t="s">
        <v>105</v>
      </c>
      <c r="C198" s="88">
        <v>72014.019532426755</v>
      </c>
      <c r="D198" s="88">
        <v>61247.652927351759</v>
      </c>
      <c r="E198" s="88">
        <v>64414.385332219019</v>
      </c>
      <c r="F198" s="88">
        <v>77903.017333885698</v>
      </c>
      <c r="G198" s="88">
        <v>84629.818450751831</v>
      </c>
      <c r="H198" s="88">
        <v>108864.59789148869</v>
      </c>
      <c r="I198" s="88">
        <v>181815.68464560536</v>
      </c>
      <c r="J198" s="88">
        <v>177433.42764504263</v>
      </c>
      <c r="K198" s="175">
        <v>148689.85898942579</v>
      </c>
      <c r="L198" s="89">
        <v>140592.17862675391</v>
      </c>
    </row>
    <row r="199" spans="1:12" ht="17" customHeight="1" x14ac:dyDescent="0.3">
      <c r="A199" s="26"/>
      <c r="B199" s="76" t="s">
        <v>94</v>
      </c>
      <c r="C199" s="88">
        <v>63111.091166541322</v>
      </c>
      <c r="D199" s="88">
        <v>65024.430766780024</v>
      </c>
      <c r="E199" s="88">
        <v>41501.974193574068</v>
      </c>
      <c r="F199" s="88">
        <v>45299.231173093707</v>
      </c>
      <c r="G199" s="88">
        <v>21427.03638560075</v>
      </c>
      <c r="H199" s="88">
        <v>103022.3085845062</v>
      </c>
      <c r="I199" s="88">
        <v>105745.48256134313</v>
      </c>
      <c r="J199" s="88">
        <v>62489.80233810185</v>
      </c>
      <c r="K199" s="175">
        <v>66801.724690555202</v>
      </c>
      <c r="L199" s="89">
        <v>63233.534490566097</v>
      </c>
    </row>
    <row r="200" spans="1:12" ht="17" customHeight="1" x14ac:dyDescent="0.3">
      <c r="A200" s="26"/>
      <c r="B200" s="95" t="s">
        <v>95</v>
      </c>
      <c r="C200" s="88">
        <v>238813.6841694132</v>
      </c>
      <c r="D200" s="88">
        <v>254898.09960308284</v>
      </c>
      <c r="E200" s="88">
        <v>308640.4572987369</v>
      </c>
      <c r="F200" s="88">
        <v>343270.74820421299</v>
      </c>
      <c r="G200" s="88">
        <v>430359.80029681348</v>
      </c>
      <c r="H200" s="88">
        <v>358792.57769292459</v>
      </c>
      <c r="I200" s="88">
        <v>414846.36638945463</v>
      </c>
      <c r="J200" s="88">
        <v>545448.16798502323</v>
      </c>
      <c r="K200" s="175">
        <v>658988.92086318135</v>
      </c>
      <c r="L200" s="89">
        <v>640135.42181728594</v>
      </c>
    </row>
    <row r="201" spans="1:12" ht="17" customHeight="1" x14ac:dyDescent="0.35">
      <c r="A201" s="25"/>
      <c r="B201" s="93" t="s">
        <v>96</v>
      </c>
      <c r="C201" s="49">
        <v>59685.861257696903</v>
      </c>
      <c r="D201" s="49">
        <v>72373.764481753344</v>
      </c>
      <c r="E201" s="49">
        <v>79341.927043674732</v>
      </c>
      <c r="F201" s="49">
        <v>101093.81235097664</v>
      </c>
      <c r="G201" s="49">
        <v>70771.714919694627</v>
      </c>
      <c r="H201" s="49">
        <v>-9775.6411473383359</v>
      </c>
      <c r="I201" s="49">
        <v>167955.04754563086</v>
      </c>
      <c r="J201" s="49">
        <v>191034.55858567066</v>
      </c>
      <c r="K201" s="165">
        <v>190351.58664198403</v>
      </c>
      <c r="L201" s="50">
        <v>-4522.3692060672456</v>
      </c>
    </row>
    <row r="202" spans="1:12" ht="17" customHeight="1" x14ac:dyDescent="0.3">
      <c r="A202" s="26"/>
      <c r="B202" s="94" t="s">
        <v>97</v>
      </c>
      <c r="C202" s="60">
        <v>-322517.19789649994</v>
      </c>
      <c r="D202" s="60">
        <v>-311452.81749885785</v>
      </c>
      <c r="E202" s="60">
        <v>-357213.08834632445</v>
      </c>
      <c r="F202" s="60">
        <v>-437502.40733299823</v>
      </c>
      <c r="G202" s="60">
        <v>-493579.97235130449</v>
      </c>
      <c r="H202" s="60">
        <v>-549886.65959450905</v>
      </c>
      <c r="I202" s="60">
        <v>-737142.91065735521</v>
      </c>
      <c r="J202" s="60">
        <v>-897831.65504824813</v>
      </c>
      <c r="K202" s="169">
        <v>-950567.2876808201</v>
      </c>
      <c r="L202" s="61">
        <v>-806782.44056967774</v>
      </c>
    </row>
    <row r="203" spans="1:12" ht="17" customHeight="1" x14ac:dyDescent="0.35">
      <c r="A203" s="25"/>
      <c r="B203" s="62" t="s">
        <v>98</v>
      </c>
      <c r="C203" s="49">
        <v>444232.22719949996</v>
      </c>
      <c r="D203" s="49">
        <v>457745.71577013447</v>
      </c>
      <c r="E203" s="49">
        <v>522447.67316775303</v>
      </c>
      <c r="F203" s="49">
        <v>632207.9338390223</v>
      </c>
      <c r="G203" s="49">
        <v>692794.83866759285</v>
      </c>
      <c r="H203" s="49">
        <v>714625.56412634021</v>
      </c>
      <c r="I203" s="49">
        <v>916469.94551144494</v>
      </c>
      <c r="J203" s="49">
        <v>1090956.3729513977</v>
      </c>
      <c r="K203" s="165">
        <v>1154397.8882145749</v>
      </c>
      <c r="L203" s="50">
        <v>978064.89407162601</v>
      </c>
    </row>
    <row r="204" spans="1:12" ht="17" customHeight="1" x14ac:dyDescent="0.3">
      <c r="A204" s="26"/>
      <c r="B204" s="64" t="s">
        <v>99</v>
      </c>
      <c r="C204" s="88">
        <v>382545.12719949998</v>
      </c>
      <c r="D204" s="88">
        <v>405724.69524491491</v>
      </c>
      <c r="E204" s="88">
        <v>450359.03106677579</v>
      </c>
      <c r="F204" s="88">
        <v>549936.24423246505</v>
      </c>
      <c r="G204" s="88">
        <v>597380.77611530083</v>
      </c>
      <c r="H204" s="88">
        <v>610777.1091210997</v>
      </c>
      <c r="I204" s="88">
        <v>790825.57583375915</v>
      </c>
      <c r="J204" s="88">
        <v>955042.3258744186</v>
      </c>
      <c r="K204" s="175">
        <v>1008971.2057999037</v>
      </c>
      <c r="L204" s="89">
        <v>863530.97318946116</v>
      </c>
    </row>
    <row r="205" spans="1:12" ht="17" customHeight="1" x14ac:dyDescent="0.3">
      <c r="A205" s="63"/>
      <c r="B205" s="64" t="s">
        <v>100</v>
      </c>
      <c r="C205" s="88">
        <v>61687.1</v>
      </c>
      <c r="D205" s="88">
        <v>52021.020525219545</v>
      </c>
      <c r="E205" s="88">
        <v>72088.642100977275</v>
      </c>
      <c r="F205" s="88">
        <v>82271.689606557251</v>
      </c>
      <c r="G205" s="88">
        <v>95414.062552292031</v>
      </c>
      <c r="H205" s="88">
        <v>103848.45500524054</v>
      </c>
      <c r="I205" s="88">
        <v>125644.36967768574</v>
      </c>
      <c r="J205" s="88">
        <v>135914.04707697901</v>
      </c>
      <c r="K205" s="175">
        <v>145426.68241467114</v>
      </c>
      <c r="L205" s="89">
        <v>114533.92088216484</v>
      </c>
    </row>
    <row r="206" spans="1:12" ht="17" customHeight="1" x14ac:dyDescent="0.35">
      <c r="A206" s="25"/>
      <c r="B206" s="62" t="s">
        <v>101</v>
      </c>
      <c r="C206" s="49">
        <v>121715.029303</v>
      </c>
      <c r="D206" s="49">
        <v>146292.89827127662</v>
      </c>
      <c r="E206" s="49">
        <v>165234.58482142858</v>
      </c>
      <c r="F206" s="49">
        <v>194705.52650602409</v>
      </c>
      <c r="G206" s="49">
        <v>199214.86631628836</v>
      </c>
      <c r="H206" s="49">
        <v>164738.90453183113</v>
      </c>
      <c r="I206" s="49">
        <v>179327.03485408972</v>
      </c>
      <c r="J206" s="49">
        <v>193124.71790314955</v>
      </c>
      <c r="K206" s="165">
        <v>203830.6005337548</v>
      </c>
      <c r="L206" s="50">
        <v>171282.45350194827</v>
      </c>
    </row>
    <row r="207" spans="1:12" ht="17" customHeight="1" x14ac:dyDescent="0.3">
      <c r="A207" s="26"/>
      <c r="B207" s="64" t="s">
        <v>99</v>
      </c>
      <c r="C207" s="88">
        <v>68702.529303000003</v>
      </c>
      <c r="D207" s="88">
        <v>77501.246010638308</v>
      </c>
      <c r="E207" s="88">
        <v>78421.546556122456</v>
      </c>
      <c r="F207" s="88">
        <v>86972.083132530126</v>
      </c>
      <c r="G207" s="88">
        <v>79082.76085629109</v>
      </c>
      <c r="H207" s="88">
        <v>57811.243522801989</v>
      </c>
      <c r="I207" s="88">
        <v>61265.164675528795</v>
      </c>
      <c r="J207" s="88">
        <v>66833.580007965749</v>
      </c>
      <c r="K207" s="175">
        <v>77296.986279967765</v>
      </c>
      <c r="L207" s="89">
        <v>69983.434361414154</v>
      </c>
    </row>
    <row r="208" spans="1:12" ht="17" customHeight="1" x14ac:dyDescent="0.3">
      <c r="A208" s="26"/>
      <c r="B208" s="64" t="s">
        <v>100</v>
      </c>
      <c r="C208" s="88">
        <v>53012.5</v>
      </c>
      <c r="D208" s="88">
        <v>68791.652260638293</v>
      </c>
      <c r="E208" s="88">
        <v>86813.038265306124</v>
      </c>
      <c r="F208" s="88">
        <v>107733.44337349397</v>
      </c>
      <c r="G208" s="88">
        <v>120132.10545999726</v>
      </c>
      <c r="H208" s="88">
        <v>106927.66100902914</v>
      </c>
      <c r="I208" s="88">
        <v>118061.87017856093</v>
      </c>
      <c r="J208" s="88">
        <v>126291.13789518378</v>
      </c>
      <c r="K208" s="175">
        <v>126533.61425378703</v>
      </c>
      <c r="L208" s="89">
        <v>101299.01914053412</v>
      </c>
    </row>
    <row r="209" spans="1:18" ht="17" customHeight="1" thickBot="1" x14ac:dyDescent="0.35">
      <c r="A209" s="63"/>
      <c r="B209" s="79" t="s">
        <v>102</v>
      </c>
      <c r="C209" s="80">
        <v>1562681.2129068705</v>
      </c>
      <c r="D209" s="80">
        <v>1631327.09942865</v>
      </c>
      <c r="E209" s="80">
        <v>1657342.3178183131</v>
      </c>
      <c r="F209" s="80">
        <v>1707501.4513886725</v>
      </c>
      <c r="G209" s="80">
        <v>1744142.3101051052</v>
      </c>
      <c r="H209" s="80">
        <v>1684417.9031667972</v>
      </c>
      <c r="I209" s="80">
        <v>1847854.2905727485</v>
      </c>
      <c r="J209" s="80">
        <v>1892199.0222734588</v>
      </c>
      <c r="K209" s="173">
        <v>2033008.845004465</v>
      </c>
      <c r="L209" s="81">
        <v>2027491.3647564095</v>
      </c>
    </row>
    <row r="210" spans="1:18" ht="17" customHeight="1" x14ac:dyDescent="0.3">
      <c r="A210" s="26"/>
      <c r="B210" s="38" t="s">
        <v>64</v>
      </c>
      <c r="C210" s="35"/>
      <c r="D210" s="24"/>
      <c r="E210" s="24"/>
      <c r="F210" s="3"/>
      <c r="G210" s="24"/>
      <c r="H210" s="3"/>
      <c r="I210" s="3"/>
      <c r="J210" s="24"/>
      <c r="L210" s="37">
        <f>L29</f>
        <v>44259</v>
      </c>
    </row>
    <row r="211" spans="1:18" ht="17" customHeight="1" x14ac:dyDescent="0.3">
      <c r="A211" s="26"/>
      <c r="C211" s="35"/>
      <c r="D211" s="97"/>
      <c r="E211" s="97"/>
      <c r="F211" s="97"/>
      <c r="G211" s="97"/>
      <c r="H211" s="97"/>
      <c r="I211" s="97"/>
      <c r="J211" s="98"/>
    </row>
    <row r="212" spans="1:18" ht="17" customHeight="1" x14ac:dyDescent="0.3">
      <c r="A212" s="26"/>
      <c r="B212" s="213"/>
      <c r="C212" s="213"/>
      <c r="D212" s="213"/>
      <c r="E212" s="213"/>
      <c r="F212" s="213"/>
      <c r="G212" s="54"/>
      <c r="H212" s="54"/>
      <c r="I212" s="54"/>
      <c r="J212" s="54"/>
    </row>
    <row r="213" spans="1:18" ht="17" customHeight="1" x14ac:dyDescent="0.35">
      <c r="A213" s="26"/>
      <c r="B213" s="208" t="s">
        <v>106</v>
      </c>
      <c r="C213" s="208"/>
      <c r="D213" s="208"/>
      <c r="E213" s="208"/>
      <c r="F213" s="208"/>
      <c r="G213" s="208"/>
      <c r="H213" s="208"/>
      <c r="I213" s="208"/>
      <c r="J213" s="208"/>
      <c r="K213" s="208"/>
      <c r="L213" s="208"/>
    </row>
    <row r="214" spans="1:18" ht="17" customHeight="1" x14ac:dyDescent="0.3">
      <c r="A214" s="26"/>
      <c r="B214" s="213" t="s">
        <v>66</v>
      </c>
      <c r="C214" s="213"/>
      <c r="D214" s="213"/>
      <c r="E214" s="213"/>
      <c r="F214" s="213"/>
      <c r="G214" s="213"/>
      <c r="H214" s="213"/>
      <c r="I214" s="213"/>
      <c r="J214" s="213"/>
      <c r="K214" s="213"/>
      <c r="L214" s="213"/>
    </row>
    <row r="215" spans="1:18" ht="17" customHeight="1" thickBot="1" x14ac:dyDescent="0.4">
      <c r="A215" s="26"/>
      <c r="B215" s="27"/>
      <c r="C215" s="35"/>
      <c r="D215" s="29"/>
      <c r="E215" s="3"/>
      <c r="F215" s="3"/>
      <c r="G215" s="29"/>
      <c r="H215" s="3"/>
      <c r="I215" s="3"/>
      <c r="J215" s="29"/>
      <c r="L215" s="2" t="s">
        <v>67</v>
      </c>
    </row>
    <row r="216" spans="1:18" ht="17" customHeight="1" x14ac:dyDescent="0.3">
      <c r="A216" s="26"/>
      <c r="B216" s="214" t="s">
        <v>79</v>
      </c>
      <c r="C216" s="4" t="s">
        <v>4</v>
      </c>
      <c r="D216" s="5" t="s">
        <v>5</v>
      </c>
      <c r="E216" s="5" t="s">
        <v>6</v>
      </c>
      <c r="F216" s="5" t="s">
        <v>7</v>
      </c>
      <c r="G216" s="5" t="s">
        <v>8</v>
      </c>
      <c r="H216" s="5" t="s">
        <v>9</v>
      </c>
      <c r="I216" s="5" t="s">
        <v>10</v>
      </c>
      <c r="J216" s="5" t="s">
        <v>11</v>
      </c>
      <c r="K216" s="155" t="s">
        <v>12</v>
      </c>
      <c r="L216" s="160" t="s">
        <v>13</v>
      </c>
    </row>
    <row r="217" spans="1:18" ht="17" customHeight="1" x14ac:dyDescent="0.3">
      <c r="A217" s="26"/>
      <c r="B217" s="215"/>
      <c r="C217" s="6" t="s">
        <v>14</v>
      </c>
      <c r="D217" s="7" t="s">
        <v>15</v>
      </c>
      <c r="E217" s="7" t="s">
        <v>16</v>
      </c>
      <c r="F217" s="7" t="s">
        <v>17</v>
      </c>
      <c r="G217" s="7" t="s">
        <v>18</v>
      </c>
      <c r="H217" s="7" t="s">
        <v>19</v>
      </c>
      <c r="I217" s="7" t="s">
        <v>20</v>
      </c>
      <c r="J217" s="7" t="s">
        <v>21</v>
      </c>
      <c r="K217" s="156" t="s">
        <v>22</v>
      </c>
      <c r="L217" s="161" t="s">
        <v>23</v>
      </c>
    </row>
    <row r="218" spans="1:18" ht="17" customHeight="1" x14ac:dyDescent="0.3">
      <c r="A218" s="26"/>
      <c r="B218" s="99" t="s">
        <v>63</v>
      </c>
      <c r="C218" s="100">
        <v>1562680.9822084852</v>
      </c>
      <c r="D218" s="100">
        <v>1758379.1778574469</v>
      </c>
      <c r="E218" s="100">
        <v>1949294.8185045589</v>
      </c>
      <c r="F218" s="100">
        <v>2232525.2835277542</v>
      </c>
      <c r="G218" s="100">
        <v>2423638.4828479951</v>
      </c>
      <c r="H218" s="100">
        <v>2608184.437723869</v>
      </c>
      <c r="I218" s="100">
        <v>3077144.9193089572</v>
      </c>
      <c r="J218" s="100">
        <v>3455949.2898334255</v>
      </c>
      <c r="K218" s="177">
        <v>3859016.3236551899</v>
      </c>
      <c r="L218" s="101">
        <v>3943655.6908118511</v>
      </c>
    </row>
    <row r="219" spans="1:18" ht="17" customHeight="1" x14ac:dyDescent="0.3">
      <c r="A219" s="26"/>
      <c r="B219" s="58" t="s">
        <v>107</v>
      </c>
      <c r="C219" s="100">
        <v>578879</v>
      </c>
      <c r="D219" s="100">
        <v>737440</v>
      </c>
      <c r="E219" s="60">
        <v>805560</v>
      </c>
      <c r="F219" s="60">
        <v>916003</v>
      </c>
      <c r="G219" s="60">
        <v>1011564</v>
      </c>
      <c r="H219" s="60">
        <v>1072003</v>
      </c>
      <c r="I219" s="60">
        <v>1226772</v>
      </c>
      <c r="J219" s="60">
        <v>1302767</v>
      </c>
      <c r="K219" s="169">
        <v>1423500</v>
      </c>
      <c r="L219" s="61">
        <v>1557945.3044999999</v>
      </c>
    </row>
    <row r="220" spans="1:18" ht="17" customHeight="1" x14ac:dyDescent="0.3">
      <c r="A220" s="26"/>
      <c r="B220" s="58" t="s">
        <v>108</v>
      </c>
      <c r="C220" s="100">
        <v>124832.92935220429</v>
      </c>
      <c r="D220" s="100">
        <v>141945.03840469348</v>
      </c>
      <c r="E220" s="100">
        <v>174326.57372283828</v>
      </c>
      <c r="F220" s="100">
        <v>212672.95268022799</v>
      </c>
      <c r="G220" s="100">
        <v>240018.5996277477</v>
      </c>
      <c r="H220" s="100">
        <v>269544.85013273981</v>
      </c>
      <c r="I220" s="100">
        <v>359632.16518726776</v>
      </c>
      <c r="J220" s="100">
        <v>448809.6973413073</v>
      </c>
      <c r="K220" s="177">
        <v>521120.43762044387</v>
      </c>
      <c r="L220" s="101">
        <v>467365.43006505177</v>
      </c>
      <c r="O220" s="199"/>
      <c r="P220" s="199"/>
      <c r="Q220" s="199"/>
      <c r="R220" s="199"/>
    </row>
    <row r="221" spans="1:18" ht="17" customHeight="1" x14ac:dyDescent="0.3">
      <c r="A221" s="26"/>
      <c r="B221" s="102" t="s">
        <v>109</v>
      </c>
      <c r="C221" s="65">
        <v>673.46982582129328</v>
      </c>
      <c r="D221" s="65">
        <v>840.80430954348321</v>
      </c>
      <c r="E221" s="65">
        <v>1110.3173826722584</v>
      </c>
      <c r="F221" s="65">
        <v>1293.8528460279827</v>
      </c>
      <c r="G221" s="65">
        <v>1447.0450229976959</v>
      </c>
      <c r="H221" s="65">
        <v>1409.4218523997558</v>
      </c>
      <c r="I221" s="65">
        <v>1453.1921872677917</v>
      </c>
      <c r="J221" s="65">
        <v>1651.4715420673583</v>
      </c>
      <c r="K221" s="174">
        <v>2283.6796204438738</v>
      </c>
      <c r="L221" s="66">
        <v>2127.9212519314992</v>
      </c>
    </row>
    <row r="222" spans="1:18" ht="17" customHeight="1" x14ac:dyDescent="0.3">
      <c r="A222" s="72"/>
      <c r="B222" s="102" t="s">
        <v>62</v>
      </c>
      <c r="C222" s="65">
        <v>124159.459526383</v>
      </c>
      <c r="D222" s="65">
        <v>141104.23409514999</v>
      </c>
      <c r="E222" s="65">
        <v>173216.25634016603</v>
      </c>
      <c r="F222" s="65">
        <v>211379.09983419999</v>
      </c>
      <c r="G222" s="65">
        <v>238571.55460475001</v>
      </c>
      <c r="H222" s="65">
        <v>268135.42828034004</v>
      </c>
      <c r="I222" s="65">
        <v>358178.973</v>
      </c>
      <c r="J222" s="65">
        <v>447158.22579923994</v>
      </c>
      <c r="K222" s="174">
        <v>518836.75799999997</v>
      </c>
      <c r="L222" s="66">
        <v>465237.50881312025</v>
      </c>
    </row>
    <row r="223" spans="1:18" ht="17" customHeight="1" x14ac:dyDescent="0.3">
      <c r="A223" s="75"/>
      <c r="B223" s="58" t="s">
        <v>110</v>
      </c>
      <c r="C223" s="73">
        <v>858969.05285628093</v>
      </c>
      <c r="D223" s="73">
        <v>878994.13945275347</v>
      </c>
      <c r="E223" s="73">
        <v>969408.24478172057</v>
      </c>
      <c r="F223" s="73">
        <v>1103849.3308475262</v>
      </c>
      <c r="G223" s="73">
        <v>1172055.8832202475</v>
      </c>
      <c r="H223" s="73">
        <v>1266636.5875911291</v>
      </c>
      <c r="I223" s="73">
        <v>1490740.7541216894</v>
      </c>
      <c r="J223" s="73">
        <v>1704372.5924921182</v>
      </c>
      <c r="K223" s="172">
        <v>1914395.8860347462</v>
      </c>
      <c r="L223" s="74">
        <v>1918344.9562467998</v>
      </c>
    </row>
    <row r="224" spans="1:18" ht="17" customHeight="1" x14ac:dyDescent="0.3">
      <c r="A224" s="75"/>
      <c r="B224" s="102" t="s">
        <v>111</v>
      </c>
      <c r="C224" s="65">
        <v>17504</v>
      </c>
      <c r="D224" s="65">
        <v>22521.3</v>
      </c>
      <c r="E224" s="65">
        <v>23320.14</v>
      </c>
      <c r="F224" s="65">
        <v>39539.799999999996</v>
      </c>
      <c r="G224" s="65">
        <v>42831.5</v>
      </c>
      <c r="H224" s="65">
        <v>43085.254032349287</v>
      </c>
      <c r="I224" s="65">
        <v>51958.827345880141</v>
      </c>
      <c r="J224" s="65">
        <v>69142.832647786825</v>
      </c>
      <c r="K224" s="174">
        <v>79916.698801712802</v>
      </c>
      <c r="L224" s="66">
        <v>68041.391098843014</v>
      </c>
    </row>
    <row r="225" spans="1:12" ht="17" customHeight="1" x14ac:dyDescent="0.3">
      <c r="A225" s="75"/>
      <c r="B225" s="102" t="s">
        <v>112</v>
      </c>
      <c r="C225" s="65">
        <v>9954.6</v>
      </c>
      <c r="D225" s="65">
        <v>10229.9</v>
      </c>
      <c r="E225" s="65">
        <v>10241.299999999999</v>
      </c>
      <c r="F225" s="65">
        <v>6788.1</v>
      </c>
      <c r="G225" s="65">
        <v>8589</v>
      </c>
      <c r="H225" s="65">
        <v>9080.9320000000007</v>
      </c>
      <c r="I225" s="65">
        <v>20963.755000000001</v>
      </c>
      <c r="J225" s="65">
        <v>46528.057000000001</v>
      </c>
      <c r="K225" s="174">
        <v>40001.156000000003</v>
      </c>
      <c r="L225" s="66">
        <v>21940.10476428</v>
      </c>
    </row>
    <row r="226" spans="1:12" ht="17" customHeight="1" x14ac:dyDescent="0.3">
      <c r="A226" s="75"/>
      <c r="B226" s="58" t="s">
        <v>113</v>
      </c>
      <c r="C226" s="73">
        <v>1570230.3822084852</v>
      </c>
      <c r="D226" s="73">
        <v>1770670.5778574471</v>
      </c>
      <c r="E226" s="73">
        <v>1962373.6585045587</v>
      </c>
      <c r="F226" s="73">
        <v>2265276.983527754</v>
      </c>
      <c r="G226" s="73">
        <v>2457880.9828479951</v>
      </c>
      <c r="H226" s="73">
        <v>2642188.7597562182</v>
      </c>
      <c r="I226" s="73">
        <v>3108139.9916548375</v>
      </c>
      <c r="J226" s="73">
        <v>3478564.0654812125</v>
      </c>
      <c r="K226" s="172">
        <v>3898931.8664569026</v>
      </c>
      <c r="L226" s="74">
        <v>3989756.9771464141</v>
      </c>
    </row>
    <row r="227" spans="1:12" ht="17" customHeight="1" x14ac:dyDescent="0.3">
      <c r="A227" s="72"/>
      <c r="B227" s="102" t="s">
        <v>114</v>
      </c>
      <c r="C227" s="65">
        <v>311156.7</v>
      </c>
      <c r="D227" s="65">
        <v>427805.7</v>
      </c>
      <c r="E227" s="65">
        <v>505068.2</v>
      </c>
      <c r="F227" s="65">
        <v>634854.80000000005</v>
      </c>
      <c r="G227" s="65">
        <v>712522.2</v>
      </c>
      <c r="H227" s="65">
        <v>781989.59876815509</v>
      </c>
      <c r="I227" s="65">
        <v>855708.843463692</v>
      </c>
      <c r="J227" s="65">
        <v>870475.70609414612</v>
      </c>
      <c r="K227" s="174">
        <v>1005588.0952605744</v>
      </c>
      <c r="L227" s="66">
        <v>987673.52274271101</v>
      </c>
    </row>
    <row r="228" spans="1:12" ht="17" customHeight="1" x14ac:dyDescent="0.3">
      <c r="A228" s="72"/>
      <c r="B228" s="102" t="s">
        <v>115</v>
      </c>
      <c r="C228" s="65">
        <v>3298</v>
      </c>
      <c r="D228" s="65">
        <v>5033.6000000000004</v>
      </c>
      <c r="E228" s="65">
        <v>7367.6</v>
      </c>
      <c r="F228" s="65">
        <v>3354.5</v>
      </c>
      <c r="G228" s="65">
        <v>2565.6999999999998</v>
      </c>
      <c r="H228" s="65">
        <v>3802.7973375725201</v>
      </c>
      <c r="I228" s="65">
        <v>3907.5870817062</v>
      </c>
      <c r="J228" s="65">
        <v>5804.7585265767002</v>
      </c>
      <c r="K228" s="174">
        <v>10802.9758774202</v>
      </c>
      <c r="L228" s="66">
        <v>5452.2633257542402</v>
      </c>
    </row>
    <row r="229" spans="1:12" ht="17" customHeight="1" x14ac:dyDescent="0.3">
      <c r="A229" s="75"/>
      <c r="B229" s="58" t="s">
        <v>116</v>
      </c>
      <c r="C229" s="73">
        <v>1878089.0822084851</v>
      </c>
      <c r="D229" s="73">
        <v>2193442.6778574469</v>
      </c>
      <c r="E229" s="73">
        <v>2460074.2585045588</v>
      </c>
      <c r="F229" s="73">
        <v>2896777.2835277542</v>
      </c>
      <c r="G229" s="73">
        <v>3167837.4828479951</v>
      </c>
      <c r="H229" s="73">
        <v>3420375.5611868007</v>
      </c>
      <c r="I229" s="73">
        <v>3959941.2480368232</v>
      </c>
      <c r="J229" s="73">
        <v>4343235.013048782</v>
      </c>
      <c r="K229" s="172">
        <v>4893716.985840057</v>
      </c>
      <c r="L229" s="74">
        <v>4971978.2365633706</v>
      </c>
    </row>
    <row r="230" spans="1:12" ht="17" customHeight="1" x14ac:dyDescent="0.3">
      <c r="A230" s="75"/>
      <c r="B230" s="102" t="s">
        <v>81</v>
      </c>
      <c r="C230" s="52">
        <v>1451573.7546772922</v>
      </c>
      <c r="D230" s="77">
        <v>1598004.0729701703</v>
      </c>
      <c r="E230" s="77">
        <v>1789862.8881620187</v>
      </c>
      <c r="F230" s="77">
        <v>2023455.8879397695</v>
      </c>
      <c r="G230" s="77">
        <v>2238829.8272039578</v>
      </c>
      <c r="H230" s="77">
        <v>2513172.3278528224</v>
      </c>
      <c r="I230" s="77">
        <v>2677585.5653112419</v>
      </c>
      <c r="J230" s="77">
        <v>2944759.089880174</v>
      </c>
      <c r="K230" s="170">
        <v>3254281.3605472022</v>
      </c>
      <c r="L230" s="78">
        <v>3593994.049994824</v>
      </c>
    </row>
    <row r="231" spans="1:12" ht="17" customHeight="1" x14ac:dyDescent="0.3">
      <c r="A231" s="75"/>
      <c r="B231" s="58" t="s">
        <v>117</v>
      </c>
      <c r="C231" s="73">
        <v>111107.22753119306</v>
      </c>
      <c r="D231" s="73">
        <v>160375.10488727666</v>
      </c>
      <c r="E231" s="73">
        <v>159431.93034254014</v>
      </c>
      <c r="F231" s="73">
        <v>209069.39558798471</v>
      </c>
      <c r="G231" s="73">
        <v>184808.6556440373</v>
      </c>
      <c r="H231" s="73">
        <v>95012.109871046618</v>
      </c>
      <c r="I231" s="73">
        <v>399559.35399771528</v>
      </c>
      <c r="J231" s="73">
        <v>511190.19995325152</v>
      </c>
      <c r="K231" s="172">
        <v>604734.96310798777</v>
      </c>
      <c r="L231" s="74">
        <v>349661.64081702707</v>
      </c>
    </row>
    <row r="232" spans="1:12" ht="17" customHeight="1" x14ac:dyDescent="0.3">
      <c r="A232" s="75"/>
      <c r="B232" s="58" t="s">
        <v>118</v>
      </c>
      <c r="C232" s="77">
        <v>426515.32753119292</v>
      </c>
      <c r="D232" s="73">
        <v>595438.60488727666</v>
      </c>
      <c r="E232" s="73">
        <v>670211.37034254009</v>
      </c>
      <c r="F232" s="73">
        <v>873321.39558798471</v>
      </c>
      <c r="G232" s="73">
        <v>929007.6556440373</v>
      </c>
      <c r="H232" s="73">
        <v>907203.23333397834</v>
      </c>
      <c r="I232" s="73">
        <v>1282355.6827255813</v>
      </c>
      <c r="J232" s="73">
        <v>1398475.923168608</v>
      </c>
      <c r="K232" s="172">
        <v>1639435.6252928548</v>
      </c>
      <c r="L232" s="74">
        <v>1377984.1865685466</v>
      </c>
    </row>
    <row r="233" spans="1:12" ht="17" customHeight="1" x14ac:dyDescent="0.3">
      <c r="A233" s="75"/>
      <c r="B233" s="102" t="s">
        <v>91</v>
      </c>
      <c r="C233" s="52">
        <v>433624.70846510178</v>
      </c>
      <c r="D233" s="77">
        <v>502944.01325664471</v>
      </c>
      <c r="E233" s="77">
        <v>578484.60192436585</v>
      </c>
      <c r="F233" s="77">
        <v>691772.2540324732</v>
      </c>
      <c r="G233" s="77">
        <v>758051.94675126299</v>
      </c>
      <c r="H233" s="77">
        <v>736577.34617297107</v>
      </c>
      <c r="I233" s="77">
        <v>1148546.0029745237</v>
      </c>
      <c r="J233" s="77">
        <v>1366751.924826843</v>
      </c>
      <c r="K233" s="170">
        <v>1568776.8131379036</v>
      </c>
      <c r="L233" s="78">
        <v>1235452.5208473147</v>
      </c>
    </row>
    <row r="234" spans="1:12" ht="17" customHeight="1" thickBot="1" x14ac:dyDescent="0.35">
      <c r="A234" s="75"/>
      <c r="B234" s="103" t="s">
        <v>119</v>
      </c>
      <c r="C234" s="104">
        <v>-7109.3809339088621</v>
      </c>
      <c r="D234" s="104">
        <v>92494.591630631941</v>
      </c>
      <c r="E234" s="104">
        <v>91726.768418174237</v>
      </c>
      <c r="F234" s="104">
        <v>181549.14155551151</v>
      </c>
      <c r="G234" s="104">
        <v>170955.7088927743</v>
      </c>
      <c r="H234" s="104">
        <v>170625.88716100727</v>
      </c>
      <c r="I234" s="104">
        <v>133809.67975105764</v>
      </c>
      <c r="J234" s="104">
        <v>31723.998341765022</v>
      </c>
      <c r="K234" s="178">
        <v>70658.812154951273</v>
      </c>
      <c r="L234" s="105">
        <v>142531.66572123184</v>
      </c>
    </row>
    <row r="235" spans="1:12" ht="17" customHeight="1" x14ac:dyDescent="0.3">
      <c r="A235" s="75"/>
      <c r="B235" s="47"/>
      <c r="C235" s="36"/>
      <c r="D235" s="106"/>
      <c r="E235" s="106"/>
      <c r="F235" s="106"/>
      <c r="G235" s="106"/>
      <c r="H235" s="106"/>
      <c r="I235" s="106"/>
      <c r="J235" s="106"/>
      <c r="K235" s="106"/>
    </row>
    <row r="236" spans="1:12" ht="17" customHeight="1" x14ac:dyDescent="0.3">
      <c r="A236" s="75"/>
      <c r="B236" s="38" t="s">
        <v>64</v>
      </c>
      <c r="C236" s="107"/>
      <c r="D236" s="24"/>
      <c r="E236" s="24"/>
      <c r="F236" s="108"/>
      <c r="G236" s="24"/>
      <c r="H236" s="108"/>
      <c r="I236" s="108"/>
      <c r="J236" s="24"/>
      <c r="L236" s="37">
        <f>L29</f>
        <v>44259</v>
      </c>
    </row>
    <row r="237" spans="1:12" ht="17" customHeight="1" x14ac:dyDescent="0.3">
      <c r="A237" s="75"/>
      <c r="B237" s="26"/>
      <c r="C237" s="107"/>
      <c r="D237" s="109"/>
      <c r="E237" s="110"/>
      <c r="F237" s="110"/>
      <c r="G237" s="110"/>
      <c r="H237" s="110"/>
      <c r="I237" s="110"/>
      <c r="J237" s="110"/>
    </row>
    <row r="238" spans="1:12" ht="17" customHeight="1" x14ac:dyDescent="0.35">
      <c r="A238" s="26"/>
      <c r="B238" s="216" t="s">
        <v>120</v>
      </c>
      <c r="C238" s="216"/>
      <c r="D238" s="216"/>
      <c r="E238" s="216"/>
      <c r="F238" s="216"/>
      <c r="G238" s="216"/>
      <c r="H238" s="216"/>
      <c r="I238" s="216"/>
      <c r="J238" s="216"/>
      <c r="K238" s="216"/>
      <c r="L238" s="216"/>
    </row>
    <row r="239" spans="1:12" ht="17" customHeight="1" thickBot="1" x14ac:dyDescent="0.4">
      <c r="A239" s="26"/>
      <c r="B239" s="111"/>
      <c r="C239" s="112"/>
      <c r="D239" s="113"/>
      <c r="E239" s="3"/>
      <c r="F239" s="29"/>
      <c r="G239" s="29"/>
      <c r="H239" s="29"/>
      <c r="I239" s="29"/>
      <c r="J239" s="29"/>
    </row>
    <row r="240" spans="1:12" ht="17" customHeight="1" x14ac:dyDescent="0.3">
      <c r="A240" s="26"/>
      <c r="B240" s="214" t="s">
        <v>79</v>
      </c>
      <c r="C240" s="4" t="s">
        <v>4</v>
      </c>
      <c r="D240" s="5" t="s">
        <v>5</v>
      </c>
      <c r="E240" s="5" t="s">
        <v>6</v>
      </c>
      <c r="F240" s="5" t="s">
        <v>7</v>
      </c>
      <c r="G240" s="5" t="s">
        <v>8</v>
      </c>
      <c r="H240" s="5" t="s">
        <v>9</v>
      </c>
      <c r="I240" s="5" t="s">
        <v>10</v>
      </c>
      <c r="J240" s="5" t="s">
        <v>11</v>
      </c>
      <c r="K240" s="155" t="s">
        <v>12</v>
      </c>
      <c r="L240" s="160" t="s">
        <v>13</v>
      </c>
    </row>
    <row r="241" spans="1:12" ht="17" customHeight="1" x14ac:dyDescent="0.3">
      <c r="A241" s="26"/>
      <c r="B241" s="215"/>
      <c r="C241" s="6" t="s">
        <v>14</v>
      </c>
      <c r="D241" s="7" t="s">
        <v>15</v>
      </c>
      <c r="E241" s="7" t="s">
        <v>16</v>
      </c>
      <c r="F241" s="7" t="s">
        <v>17</v>
      </c>
      <c r="G241" s="7" t="s">
        <v>18</v>
      </c>
      <c r="H241" s="7" t="s">
        <v>19</v>
      </c>
      <c r="I241" s="7" t="s">
        <v>20</v>
      </c>
      <c r="J241" s="7" t="s">
        <v>21</v>
      </c>
      <c r="K241" s="156" t="s">
        <v>22</v>
      </c>
      <c r="L241" s="161" t="s">
        <v>23</v>
      </c>
    </row>
    <row r="242" spans="1:12" ht="17" customHeight="1" x14ac:dyDescent="0.3">
      <c r="A242" s="63"/>
      <c r="B242" s="59" t="s">
        <v>121</v>
      </c>
      <c r="C242" s="73">
        <v>58981.326172721907</v>
      </c>
      <c r="D242" s="73">
        <v>65483.66615642549</v>
      </c>
      <c r="E242" s="73">
        <v>71626.582249989107</v>
      </c>
      <c r="F242" s="73">
        <v>80941.143080086098</v>
      </c>
      <c r="G242" s="73">
        <v>86699.588058498921</v>
      </c>
      <c r="H242" s="73">
        <v>92058.467428926466</v>
      </c>
      <c r="I242" s="73">
        <v>107164.17829474033</v>
      </c>
      <c r="J242" s="73">
        <v>118753.19325362823</v>
      </c>
      <c r="K242" s="172">
        <v>130837.06638355248</v>
      </c>
      <c r="L242" s="74">
        <v>131925.70391207232</v>
      </c>
    </row>
    <row r="243" spans="1:12" ht="17" customHeight="1" x14ac:dyDescent="0.3">
      <c r="A243" s="26"/>
      <c r="B243" s="114" t="s">
        <v>122</v>
      </c>
      <c r="C243" s="9"/>
      <c r="D243" s="10">
        <v>11.024404511797551</v>
      </c>
      <c r="E243" s="10">
        <v>9.3808371676833069</v>
      </c>
      <c r="F243" s="10">
        <v>13.004335174876234</v>
      </c>
      <c r="G243" s="10">
        <v>7.1143608297145109</v>
      </c>
      <c r="H243" s="10">
        <v>6.1809744318643611</v>
      </c>
      <c r="I243" s="10">
        <v>16.408822879303514</v>
      </c>
      <c r="J243" s="10">
        <v>10.814261951427378</v>
      </c>
      <c r="K243" s="157">
        <v>10.175619533965715</v>
      </c>
      <c r="L243" s="11">
        <v>0.83205589869194529</v>
      </c>
    </row>
    <row r="244" spans="1:12" ht="17" customHeight="1" x14ac:dyDescent="0.3">
      <c r="A244" s="26"/>
      <c r="B244" s="114"/>
      <c r="C244" s="9"/>
      <c r="D244" s="10"/>
      <c r="E244" s="10"/>
      <c r="F244" s="10">
        <v>13.023509518568993</v>
      </c>
      <c r="G244" s="10"/>
      <c r="H244" s="10"/>
      <c r="I244" s="10"/>
      <c r="J244" s="10"/>
      <c r="K244" s="157"/>
      <c r="L244" s="200"/>
    </row>
    <row r="245" spans="1:12" ht="17" customHeight="1" x14ac:dyDescent="0.3">
      <c r="A245" s="63"/>
      <c r="B245" s="59" t="s">
        <v>123</v>
      </c>
      <c r="C245" s="73">
        <v>59266.268287509185</v>
      </c>
      <c r="D245" s="73">
        <v>65941.409255485516</v>
      </c>
      <c r="E245" s="73">
        <v>72107.162509117436</v>
      </c>
      <c r="F245" s="73">
        <v>82128.569737860424</v>
      </c>
      <c r="G245" s="73">
        <v>87924.527613264756</v>
      </c>
      <c r="H245" s="73">
        <v>93258.683842681916</v>
      </c>
      <c r="I245" s="73">
        <v>108243.6079434025</v>
      </c>
      <c r="J245" s="73">
        <v>119530.28128289689</v>
      </c>
      <c r="K245" s="172">
        <v>132190.37305169753</v>
      </c>
      <c r="L245" s="74">
        <v>133467.9137619609</v>
      </c>
    </row>
    <row r="246" spans="1:12" ht="17" customHeight="1" x14ac:dyDescent="0.3">
      <c r="A246" s="26"/>
      <c r="B246" s="114" t="s">
        <v>124</v>
      </c>
      <c r="C246" s="9"/>
      <c r="D246" s="10">
        <v>11.262968229405407</v>
      </c>
      <c r="E246" s="10">
        <v>9.3503510514055392</v>
      </c>
      <c r="F246" s="10">
        <v>13.897935905432213</v>
      </c>
      <c r="G246" s="10">
        <v>7.0571761981293282</v>
      </c>
      <c r="H246" s="10">
        <v>6.0667442569374934</v>
      </c>
      <c r="I246" s="10">
        <v>16.068127367097155</v>
      </c>
      <c r="J246" s="10">
        <v>10.427103783713369</v>
      </c>
      <c r="K246" s="157">
        <v>10.591535159896027</v>
      </c>
      <c r="L246" s="11">
        <v>0.96644005215397644</v>
      </c>
    </row>
    <row r="247" spans="1:12" ht="17" customHeight="1" x14ac:dyDescent="0.3">
      <c r="A247" s="63"/>
      <c r="B247" s="59" t="s">
        <v>125</v>
      </c>
      <c r="C247" s="73">
        <v>70885.987607410396</v>
      </c>
      <c r="D247" s="73">
        <v>81685.833100622374</v>
      </c>
      <c r="E247" s="73">
        <v>90395.105730101044</v>
      </c>
      <c r="F247" s="73">
        <v>105023.87870235658</v>
      </c>
      <c r="G247" s="73">
        <v>113321.44077711394</v>
      </c>
      <c r="H247" s="73">
        <v>120725.5620576428</v>
      </c>
      <c r="I247" s="73">
        <v>137908.30821078626</v>
      </c>
      <c r="J247" s="73">
        <v>149242.07029535621</v>
      </c>
      <c r="K247" s="172">
        <v>165917.81957849112</v>
      </c>
      <c r="L247" s="74">
        <v>166325.81039525152</v>
      </c>
    </row>
    <row r="248" spans="1:12" ht="17" customHeight="1" x14ac:dyDescent="0.3">
      <c r="A248" s="26"/>
      <c r="B248" s="114" t="s">
        <v>126</v>
      </c>
      <c r="C248" s="9"/>
      <c r="D248" s="10">
        <v>15.235515308081801</v>
      </c>
      <c r="E248" s="10">
        <v>10.661913209295912</v>
      </c>
      <c r="F248" s="10">
        <v>16.183147145082923</v>
      </c>
      <c r="G248" s="10">
        <v>7.9006433368101936</v>
      </c>
      <c r="H248" s="10">
        <v>6.5337338016127493</v>
      </c>
      <c r="I248" s="10">
        <v>14.232898037732234</v>
      </c>
      <c r="J248" s="10">
        <v>8.2183316085981151</v>
      </c>
      <c r="K248" s="157">
        <v>11.173625004084245</v>
      </c>
      <c r="L248" s="11">
        <v>0.24589933606702902</v>
      </c>
    </row>
    <row r="249" spans="1:12" ht="17" customHeight="1" x14ac:dyDescent="0.3">
      <c r="A249" s="63"/>
      <c r="B249" s="59" t="s">
        <v>127</v>
      </c>
      <c r="C249" s="73">
        <v>58981.348564343301</v>
      </c>
      <c r="D249" s="73">
        <v>60778.696105369832</v>
      </c>
      <c r="E249" s="73">
        <v>62083.116171814996</v>
      </c>
      <c r="F249" s="73">
        <v>64938.561467708161</v>
      </c>
      <c r="G249" s="73">
        <v>66621.167505695092</v>
      </c>
      <c r="H249" s="73">
        <v>66018.463661672751</v>
      </c>
      <c r="I249" s="73">
        <v>70986.803719724427</v>
      </c>
      <c r="J249" s="73">
        <v>75380.0541549716</v>
      </c>
      <c r="K249" s="172">
        <v>79327.184732023918</v>
      </c>
      <c r="L249" s="74">
        <v>76800.837086446132</v>
      </c>
    </row>
    <row r="250" spans="1:12" ht="17" customHeight="1" x14ac:dyDescent="0.3">
      <c r="A250" s="63"/>
      <c r="B250" s="114" t="s">
        <v>128</v>
      </c>
      <c r="C250" s="9"/>
      <c r="D250" s="10">
        <v>3.0473151000706395</v>
      </c>
      <c r="E250" s="10">
        <v>2.1461797472320527</v>
      </c>
      <c r="F250" s="10">
        <v>4.5993910614775224</v>
      </c>
      <c r="G250" s="10">
        <v>2.5910737779795689</v>
      </c>
      <c r="H250" s="10">
        <v>-0.9046731941027879</v>
      </c>
      <c r="I250" s="10">
        <v>7.5256826385920021</v>
      </c>
      <c r="J250" s="10">
        <v>6.1888269439386843</v>
      </c>
      <c r="K250" s="157">
        <v>5.2363063695039669</v>
      </c>
      <c r="L250" s="11">
        <v>-3.1847186486096404</v>
      </c>
    </row>
    <row r="251" spans="1:12" ht="17" customHeight="1" x14ac:dyDescent="0.3">
      <c r="A251" s="63"/>
      <c r="B251" s="59" t="s">
        <v>129</v>
      </c>
      <c r="C251" s="73">
        <v>59266.292712126778</v>
      </c>
      <c r="D251" s="73">
        <v>61408.522239215687</v>
      </c>
      <c r="E251" s="73">
        <v>63027.670665437574</v>
      </c>
      <c r="F251" s="73">
        <v>66707.77115569236</v>
      </c>
      <c r="G251" s="73">
        <v>68374.08564671826</v>
      </c>
      <c r="H251" s="73">
        <v>67729.316355479954</v>
      </c>
      <c r="I251" s="73">
        <v>73467.326346774818</v>
      </c>
      <c r="J251" s="73">
        <v>78706.527767941559</v>
      </c>
      <c r="K251" s="172">
        <v>83416.169422674109</v>
      </c>
      <c r="L251" s="74">
        <v>79271.582210964625</v>
      </c>
    </row>
    <row r="252" spans="1:12" ht="17" customHeight="1" x14ac:dyDescent="0.3">
      <c r="A252" s="63"/>
      <c r="B252" s="114" t="s">
        <v>130</v>
      </c>
      <c r="C252" s="9"/>
      <c r="D252" s="10">
        <v>3.6145833138143555</v>
      </c>
      <c r="E252" s="10">
        <v>2.6366835858946853</v>
      </c>
      <c r="F252" s="10">
        <v>5.8388648214360233</v>
      </c>
      <c r="G252" s="10">
        <v>2.4979315935122628</v>
      </c>
      <c r="H252" s="10">
        <v>-0.94300243307056664</v>
      </c>
      <c r="I252" s="10">
        <v>8.4719738808209666</v>
      </c>
      <c r="J252" s="10">
        <v>7.1313353591187818</v>
      </c>
      <c r="K252" s="157">
        <v>5.9838005668582719</v>
      </c>
      <c r="L252" s="11">
        <v>-4.9685657353895536</v>
      </c>
    </row>
    <row r="253" spans="1:12" ht="17" customHeight="1" x14ac:dyDescent="0.3">
      <c r="A253" s="63"/>
      <c r="B253" s="59" t="s">
        <v>131</v>
      </c>
      <c r="C253" s="73">
        <v>70886.016820708101</v>
      </c>
      <c r="D253" s="73">
        <v>76070.656590815022</v>
      </c>
      <c r="E253" s="73">
        <v>79012.857467575741</v>
      </c>
      <c r="F253" s="73">
        <v>85304.16259191648</v>
      </c>
      <c r="G253" s="73">
        <v>88123.87291273837</v>
      </c>
      <c r="H253" s="73">
        <v>87677.194743477463</v>
      </c>
      <c r="I253" s="73">
        <v>93601.413309791431</v>
      </c>
      <c r="J253" s="73">
        <v>98270.706165628988</v>
      </c>
      <c r="K253" s="172">
        <v>104699.21998621942</v>
      </c>
      <c r="L253" s="74">
        <v>98787.115051994391</v>
      </c>
    </row>
    <row r="254" spans="1:12" ht="17" customHeight="1" x14ac:dyDescent="0.3">
      <c r="A254" s="63"/>
      <c r="B254" s="114" t="s">
        <v>132</v>
      </c>
      <c r="C254" s="9"/>
      <c r="D254" s="10">
        <v>7.314051490889133</v>
      </c>
      <c r="E254" s="10">
        <v>3.8677211537516394</v>
      </c>
      <c r="F254" s="10">
        <v>7.9623814730690912</v>
      </c>
      <c r="G254" s="10">
        <v>3.3054779921010433</v>
      </c>
      <c r="H254" s="10">
        <v>-0.5068753273057065</v>
      </c>
      <c r="I254" s="10">
        <v>6.7568523190629186</v>
      </c>
      <c r="J254" s="10">
        <v>4.9884854199622568</v>
      </c>
      <c r="K254" s="157">
        <v>6.541637962543577</v>
      </c>
      <c r="L254" s="11">
        <v>-5.6467516520210834</v>
      </c>
    </row>
    <row r="255" spans="1:12" ht="17" customHeight="1" x14ac:dyDescent="0.3">
      <c r="A255" s="63"/>
      <c r="B255" s="115" t="s">
        <v>133</v>
      </c>
      <c r="C255" s="9"/>
      <c r="D255" s="10"/>
      <c r="E255" s="10"/>
      <c r="F255" s="10"/>
      <c r="G255" s="10"/>
      <c r="H255" s="10"/>
      <c r="I255" s="10"/>
      <c r="J255" s="10"/>
      <c r="K255" s="157"/>
      <c r="L255" s="11"/>
    </row>
    <row r="256" spans="1:12" ht="17" customHeight="1" x14ac:dyDescent="0.3">
      <c r="A256" s="26"/>
      <c r="B256" s="114" t="s">
        <v>134</v>
      </c>
      <c r="C256" s="9">
        <v>816.1246184131993</v>
      </c>
      <c r="D256" s="9">
        <v>808.24075729974686</v>
      </c>
      <c r="E256" s="9">
        <v>814.30857492029463</v>
      </c>
      <c r="F256" s="9">
        <v>824.14418321467178</v>
      </c>
      <c r="G256" s="9">
        <v>871.44022573624409</v>
      </c>
      <c r="H256" s="9">
        <v>865.61793539188034</v>
      </c>
      <c r="I256" s="9">
        <v>1008.9601230105789</v>
      </c>
      <c r="J256" s="9">
        <v>1137.776922975748</v>
      </c>
      <c r="K256" s="162">
        <v>1159.0827318931683</v>
      </c>
      <c r="L256" s="31">
        <v>1134.2512839265937</v>
      </c>
    </row>
    <row r="257" spans="1:12" ht="17" customHeight="1" x14ac:dyDescent="0.3">
      <c r="A257" s="26"/>
      <c r="B257" s="114" t="s">
        <v>135</v>
      </c>
      <c r="C257" s="9">
        <v>820.06736249493827</v>
      </c>
      <c r="D257" s="9">
        <v>813.89051166977936</v>
      </c>
      <c r="E257" s="9">
        <v>819.772197693468</v>
      </c>
      <c r="F257" s="9">
        <v>836.23458292684882</v>
      </c>
      <c r="G257" s="9">
        <v>883.75241344119775</v>
      </c>
      <c r="H257" s="9">
        <v>876.9034681963509</v>
      </c>
      <c r="I257" s="9">
        <v>1019.1230476783726</v>
      </c>
      <c r="J257" s="9">
        <v>1145.2222202565902</v>
      </c>
      <c r="K257" s="162">
        <v>1171.071646299155</v>
      </c>
      <c r="L257" s="31">
        <v>1147.5106674314657</v>
      </c>
    </row>
    <row r="258" spans="1:12" ht="17" customHeight="1" x14ac:dyDescent="0.3">
      <c r="A258" s="26"/>
      <c r="B258" s="114" t="s">
        <v>136</v>
      </c>
      <c r="C258" s="9">
        <v>980.84942033223194</v>
      </c>
      <c r="D258" s="9">
        <v>1008.2181325675435</v>
      </c>
      <c r="E258" s="9">
        <v>1027.6842397692253</v>
      </c>
      <c r="F258" s="9">
        <v>1069.3550330213395</v>
      </c>
      <c r="G258" s="9">
        <v>1139.023427250115</v>
      </c>
      <c r="H258" s="9">
        <v>1135.1721867197255</v>
      </c>
      <c r="I258" s="9">
        <v>1298.4187984331793</v>
      </c>
      <c r="J258" s="9">
        <v>1429.8915158981856</v>
      </c>
      <c r="K258" s="162">
        <v>1469.8623631855667</v>
      </c>
      <c r="L258" s="31">
        <v>1430.0114261030044</v>
      </c>
    </row>
    <row r="259" spans="1:12" ht="17" customHeight="1" x14ac:dyDescent="0.3">
      <c r="A259" s="63"/>
      <c r="B259" s="59" t="s">
        <v>137</v>
      </c>
      <c r="C259" s="116">
        <v>92.889960983964301</v>
      </c>
      <c r="D259" s="16">
        <v>90.879378753637724</v>
      </c>
      <c r="E259" s="16">
        <v>91.821045804407788</v>
      </c>
      <c r="F259" s="16">
        <v>90.635295504576732</v>
      </c>
      <c r="G259" s="16">
        <v>92.374743306317271</v>
      </c>
      <c r="H259" s="16">
        <v>96.357155249574205</v>
      </c>
      <c r="I259" s="16">
        <v>87.015257179130671</v>
      </c>
      <c r="J259" s="16">
        <v>85.208399861159691</v>
      </c>
      <c r="K259" s="179">
        <v>84.329297613978639</v>
      </c>
      <c r="L259" s="117">
        <v>91.133565700685068</v>
      </c>
    </row>
    <row r="260" spans="1:12" ht="17" customHeight="1" x14ac:dyDescent="0.3">
      <c r="A260" s="63"/>
      <c r="B260" s="59" t="s">
        <v>138</v>
      </c>
      <c r="C260" s="116">
        <v>7.1100390160356906</v>
      </c>
      <c r="D260" s="16">
        <v>9.120621246362278</v>
      </c>
      <c r="E260" s="16">
        <v>8.1789541955922083</v>
      </c>
      <c r="F260" s="16">
        <v>9.3647044954232701</v>
      </c>
      <c r="G260" s="16">
        <v>7.6252566936827293</v>
      </c>
      <c r="H260" s="16">
        <v>3.642844750425799</v>
      </c>
      <c r="I260" s="16">
        <v>12.984742820869336</v>
      </c>
      <c r="J260" s="16">
        <v>14.791600138840305</v>
      </c>
      <c r="K260" s="179">
        <v>15.670702386021365</v>
      </c>
      <c r="L260" s="117">
        <v>8.8664342993149283</v>
      </c>
    </row>
    <row r="261" spans="1:12" ht="17" customHeight="1" x14ac:dyDescent="0.3">
      <c r="A261" s="63"/>
      <c r="B261" s="59" t="s">
        <v>139</v>
      </c>
      <c r="C261" s="116">
        <v>27.293819556721864</v>
      </c>
      <c r="D261" s="16">
        <v>33.862924014648975</v>
      </c>
      <c r="E261" s="16">
        <v>34.38224756872367</v>
      </c>
      <c r="F261" s="16">
        <v>39.118096535417259</v>
      </c>
      <c r="G261" s="16">
        <v>38.331115065988264</v>
      </c>
      <c r="H261" s="16">
        <v>34.782940202100264</v>
      </c>
      <c r="I261" s="16">
        <v>41.673555076293368</v>
      </c>
      <c r="J261" s="16">
        <v>40.465753571170417</v>
      </c>
      <c r="K261" s="179">
        <v>42.483251890989962</v>
      </c>
      <c r="L261" s="117">
        <v>34.941797525048926</v>
      </c>
    </row>
    <row r="262" spans="1:12" ht="17" customHeight="1" x14ac:dyDescent="0.3">
      <c r="A262" s="63"/>
      <c r="B262" s="59" t="s">
        <v>140</v>
      </c>
      <c r="C262" s="116">
        <v>7.7888597025724451</v>
      </c>
      <c r="D262" s="16">
        <v>8.7502912874275296</v>
      </c>
      <c r="E262" s="16">
        <v>9.2946586775927589</v>
      </c>
      <c r="F262" s="16">
        <v>10.12404211802917</v>
      </c>
      <c r="G262" s="16">
        <v>10.214588592812282</v>
      </c>
      <c r="H262" s="16">
        <v>8.1795780408428573</v>
      </c>
      <c r="I262" s="16">
        <v>7.8121886549244737</v>
      </c>
      <c r="J262" s="16">
        <v>7.8156410217119356</v>
      </c>
      <c r="K262" s="179">
        <v>7.7797632537124795</v>
      </c>
      <c r="L262" s="117">
        <v>6.7035947467265604</v>
      </c>
    </row>
    <row r="263" spans="1:12" ht="17" customHeight="1" x14ac:dyDescent="0.3">
      <c r="A263" s="63"/>
      <c r="B263" s="59" t="s">
        <v>141</v>
      </c>
      <c r="C263" s="116">
        <v>28.42756981477315</v>
      </c>
      <c r="D263" s="16">
        <v>29.171614772248226</v>
      </c>
      <c r="E263" s="16">
        <v>32.570717059981511</v>
      </c>
      <c r="F263" s="16">
        <v>35.858599492991935</v>
      </c>
      <c r="G263" s="16">
        <v>36.451141795779428</v>
      </c>
      <c r="H263" s="16">
        <v>33.935908083508764</v>
      </c>
      <c r="I263" s="16">
        <v>36.830221967445162</v>
      </c>
      <c r="J263" s="16">
        <v>40.631745923926104</v>
      </c>
      <c r="K263" s="179">
        <v>41.468666789746784</v>
      </c>
      <c r="L263" s="117">
        <v>33.591836366478731</v>
      </c>
    </row>
    <row r="264" spans="1:12" ht="17" customHeight="1" x14ac:dyDescent="0.3">
      <c r="A264" s="63"/>
      <c r="B264" s="58" t="s">
        <v>142</v>
      </c>
      <c r="C264" s="116">
        <v>23.929314521952492</v>
      </c>
      <c r="D264" s="16">
        <v>23.990407398608966</v>
      </c>
      <c r="E264" s="16">
        <v>24.730231440515833</v>
      </c>
      <c r="F264" s="16">
        <v>25.252084690178545</v>
      </c>
      <c r="G264" s="16">
        <v>27.55380746091506</v>
      </c>
      <c r="H264" s="16">
        <v>28.705221690157178</v>
      </c>
      <c r="I264" s="16">
        <v>30.575436397733398</v>
      </c>
      <c r="J264" s="16">
        <v>32.432880032553818</v>
      </c>
      <c r="K264" s="179">
        <v>33.814372786328612</v>
      </c>
      <c r="L264" s="117">
        <v>31.48291764334671</v>
      </c>
    </row>
    <row r="265" spans="1:12" ht="17" customHeight="1" x14ac:dyDescent="0.3">
      <c r="A265" s="63"/>
      <c r="B265" s="59" t="s">
        <v>143</v>
      </c>
      <c r="C265" s="116">
        <v>-0.45494768381076789</v>
      </c>
      <c r="D265" s="16">
        <v>5.2602187739356037</v>
      </c>
      <c r="E265" s="16">
        <v>4.7056385492546626</v>
      </c>
      <c r="F265" s="16">
        <v>8.1320083089332034</v>
      </c>
      <c r="G265" s="16">
        <v>7.053680245738871</v>
      </c>
      <c r="H265" s="16">
        <v>6.5419410028345393</v>
      </c>
      <c r="I265" s="16">
        <v>4.3485010703073304</v>
      </c>
      <c r="J265" s="16">
        <v>0.91795323603530365</v>
      </c>
      <c r="K265" s="179">
        <v>1.8310057856408477</v>
      </c>
      <c r="L265" s="117">
        <v>3.6142015656516384</v>
      </c>
    </row>
    <row r="266" spans="1:12" ht="17" customHeight="1" x14ac:dyDescent="0.3">
      <c r="A266" s="63"/>
      <c r="B266" s="59" t="s">
        <v>144</v>
      </c>
      <c r="C266" s="116">
        <v>16.225423031747908</v>
      </c>
      <c r="D266" s="16">
        <v>20.448058332794325</v>
      </c>
      <c r="E266" s="16">
        <v>22.294303348807862</v>
      </c>
      <c r="F266" s="16">
        <v>24.335406367336041</v>
      </c>
      <c r="G266" s="16">
        <v>25.469095509435942</v>
      </c>
      <c r="H266" s="16">
        <v>25.499130299293938</v>
      </c>
      <c r="I266" s="16">
        <v>22.600573391597234</v>
      </c>
      <c r="J266" s="16">
        <v>21.84808053049592</v>
      </c>
      <c r="K266" s="179">
        <v>22.784858271010634</v>
      </c>
      <c r="L266" s="117">
        <v>22.188218885732891</v>
      </c>
    </row>
    <row r="267" spans="1:12" ht="17" customHeight="1" x14ac:dyDescent="0.3">
      <c r="A267" s="75"/>
      <c r="B267" s="118" t="s">
        <v>145</v>
      </c>
      <c r="C267" s="119">
        <v>7.9452851183299451</v>
      </c>
      <c r="D267" s="119">
        <v>8.0246761262882416</v>
      </c>
      <c r="E267" s="119">
        <v>8.886098433948149</v>
      </c>
      <c r="F267" s="119">
        <v>9.4681615206698364</v>
      </c>
      <c r="G267" s="119">
        <v>9.8435289047072239</v>
      </c>
      <c r="H267" s="119">
        <v>10.280539382189497</v>
      </c>
      <c r="I267" s="119">
        <v>11.639977394384053</v>
      </c>
      <c r="J267" s="119">
        <v>12.938795922575377</v>
      </c>
      <c r="K267" s="180">
        <v>13.444793037531577</v>
      </c>
      <c r="L267" s="120">
        <v>11.797112762583623</v>
      </c>
    </row>
    <row r="268" spans="1:12" ht="17" customHeight="1" thickBot="1" x14ac:dyDescent="0.35">
      <c r="A268" s="75"/>
      <c r="B268" s="121" t="s">
        <v>146</v>
      </c>
      <c r="C268" s="122">
        <v>10.995392210966076</v>
      </c>
      <c r="D268" s="122">
        <v>12.040536281132939</v>
      </c>
      <c r="E268" s="122">
        <v>13.294222025694774</v>
      </c>
      <c r="F268" s="122">
        <v>13.994960531943548</v>
      </c>
      <c r="G268" s="122">
        <v>14.686304567783756</v>
      </c>
      <c r="H268" s="122">
        <v>16.143749756759266</v>
      </c>
      <c r="I268" s="122">
        <v>17.792024176844766</v>
      </c>
      <c r="J268" s="122">
        <v>19.082784093702283</v>
      </c>
      <c r="K268" s="181">
        <v>18.891614620315352</v>
      </c>
      <c r="L268" s="123">
        <v>17.751419061025707</v>
      </c>
    </row>
    <row r="269" spans="1:12" ht="17" customHeight="1" x14ac:dyDescent="0.3">
      <c r="A269" s="26"/>
      <c r="B269" s="124" t="s">
        <v>147</v>
      </c>
      <c r="C269" s="125">
        <v>72.27</v>
      </c>
      <c r="D269" s="126">
        <v>81.02</v>
      </c>
      <c r="E269" s="126">
        <v>87.96</v>
      </c>
      <c r="F269" s="127">
        <v>98.212357411012235</v>
      </c>
      <c r="G269" s="127">
        <v>99.49</v>
      </c>
      <c r="H269" s="127">
        <v>106.35</v>
      </c>
      <c r="I269" s="127">
        <v>106.21250121856076</v>
      </c>
      <c r="J269" s="127">
        <v>104.37300217255284</v>
      </c>
      <c r="K269" s="127">
        <v>112.87983401310099</v>
      </c>
      <c r="L269" s="127">
        <v>116.310826164875</v>
      </c>
    </row>
    <row r="270" spans="1:12" ht="17" customHeight="1" x14ac:dyDescent="0.3">
      <c r="A270" s="26"/>
      <c r="B270" s="128" t="s">
        <v>148</v>
      </c>
      <c r="C270" s="129">
        <v>26.494503999999999</v>
      </c>
      <c r="D270" s="10">
        <v>26.852179804000002</v>
      </c>
      <c r="E270" s="10">
        <v>27.214684231354003</v>
      </c>
      <c r="F270" s="10">
        <v>27.582082468477285</v>
      </c>
      <c r="G270" s="10">
        <v>27.95444058180173</v>
      </c>
      <c r="H270" s="10">
        <v>28.331825529656054</v>
      </c>
      <c r="I270" s="10">
        <v>28.714305174306414</v>
      </c>
      <c r="J270" s="10">
        <v>29.101948294159552</v>
      </c>
      <c r="K270" s="10">
        <v>29.494824596130709</v>
      </c>
      <c r="L270" s="10">
        <v>29.893004728178475</v>
      </c>
    </row>
    <row r="271" spans="1:12" ht="17" customHeight="1" x14ac:dyDescent="0.3">
      <c r="A271" s="26"/>
      <c r="B271" s="38" t="s">
        <v>64</v>
      </c>
      <c r="C271" s="35"/>
      <c r="D271" s="24"/>
      <c r="E271" s="24"/>
      <c r="F271" s="3"/>
      <c r="G271" s="24"/>
      <c r="H271" s="3"/>
      <c r="I271" s="3"/>
      <c r="J271" s="24"/>
      <c r="L271" s="37">
        <f>L29</f>
        <v>44259</v>
      </c>
    </row>
    <row r="272" spans="1:12" ht="17" customHeight="1" x14ac:dyDescent="0.3">
      <c r="A272" s="26"/>
      <c r="B272" s="38"/>
      <c r="C272" s="35"/>
      <c r="D272" s="24"/>
      <c r="E272" s="24"/>
      <c r="F272" s="3"/>
      <c r="G272" s="24"/>
      <c r="H272" s="3"/>
      <c r="I272" s="3"/>
      <c r="J272" s="24"/>
      <c r="K272" s="37"/>
    </row>
    <row r="273" spans="1:12" ht="17" customHeight="1" x14ac:dyDescent="0.35">
      <c r="A273" s="26"/>
      <c r="B273" s="216" t="s">
        <v>149</v>
      </c>
      <c r="C273" s="216"/>
      <c r="D273" s="216"/>
      <c r="E273" s="216"/>
      <c r="F273" s="216"/>
      <c r="G273" s="216"/>
      <c r="H273" s="216"/>
      <c r="I273" s="216"/>
      <c r="J273" s="216"/>
      <c r="K273" s="216"/>
      <c r="L273" s="216"/>
    </row>
    <row r="274" spans="1:12" ht="17" customHeight="1" thickBot="1" x14ac:dyDescent="0.4">
      <c r="A274" s="26"/>
      <c r="B274" s="130"/>
      <c r="C274" s="35"/>
      <c r="D274" s="3"/>
      <c r="E274" s="3"/>
      <c r="F274" s="29"/>
      <c r="G274" s="29"/>
      <c r="H274" s="29"/>
      <c r="I274" s="29"/>
      <c r="J274" s="29"/>
    </row>
    <row r="275" spans="1:12" ht="17" customHeight="1" x14ac:dyDescent="0.3">
      <c r="A275" s="26"/>
      <c r="B275" s="214" t="s">
        <v>79</v>
      </c>
      <c r="C275" s="4" t="s">
        <v>4</v>
      </c>
      <c r="D275" s="5" t="s">
        <v>5</v>
      </c>
      <c r="E275" s="5" t="s">
        <v>6</v>
      </c>
      <c r="F275" s="5" t="s">
        <v>7</v>
      </c>
      <c r="G275" s="5" t="s">
        <v>8</v>
      </c>
      <c r="H275" s="5" t="s">
        <v>9</v>
      </c>
      <c r="I275" s="5" t="s">
        <v>10</v>
      </c>
      <c r="J275" s="5" t="s">
        <v>11</v>
      </c>
      <c r="K275" s="155" t="s">
        <v>12</v>
      </c>
      <c r="L275" s="160" t="s">
        <v>13</v>
      </c>
    </row>
    <row r="276" spans="1:12" ht="17" customHeight="1" x14ac:dyDescent="0.3">
      <c r="A276" s="26"/>
      <c r="B276" s="215"/>
      <c r="C276" s="6" t="s">
        <v>14</v>
      </c>
      <c r="D276" s="7" t="s">
        <v>15</v>
      </c>
      <c r="E276" s="7" t="s">
        <v>16</v>
      </c>
      <c r="F276" s="7" t="s">
        <v>17</v>
      </c>
      <c r="G276" s="7" t="s">
        <v>18</v>
      </c>
      <c r="H276" s="7" t="s">
        <v>19</v>
      </c>
      <c r="I276" s="7" t="s">
        <v>20</v>
      </c>
      <c r="J276" s="7" t="s">
        <v>21</v>
      </c>
      <c r="K276" s="156" t="s">
        <v>22</v>
      </c>
      <c r="L276" s="161" t="s">
        <v>23</v>
      </c>
    </row>
    <row r="277" spans="1:12" ht="17" customHeight="1" x14ac:dyDescent="0.3">
      <c r="A277" s="26"/>
      <c r="B277" s="131" t="s">
        <v>150</v>
      </c>
      <c r="C277" s="100">
        <v>1439531.4111947722</v>
      </c>
      <c r="D277" s="100">
        <v>1618424.000288737</v>
      </c>
      <c r="E277" s="100">
        <v>1777293.178110949</v>
      </c>
      <c r="F277" s="100">
        <v>2022455.37811087</v>
      </c>
      <c r="G277" s="100">
        <v>2186608.0944990236</v>
      </c>
      <c r="H277" s="100">
        <v>2341402.0471218657</v>
      </c>
      <c r="I277" s="100">
        <v>2720562.8007987356</v>
      </c>
      <c r="J277" s="100">
        <v>3011021.9163471563</v>
      </c>
      <c r="K277" s="177">
        <v>3342566.5776300686</v>
      </c>
      <c r="L277" s="101">
        <v>3480540.2356443983</v>
      </c>
    </row>
    <row r="278" spans="1:12" ht="17" customHeight="1" x14ac:dyDescent="0.3">
      <c r="A278" s="26"/>
      <c r="B278" s="133" t="s">
        <v>151</v>
      </c>
      <c r="C278" s="88">
        <v>488850.86907831824</v>
      </c>
      <c r="D278" s="88">
        <v>538830.47219444602</v>
      </c>
      <c r="E278" s="88">
        <v>568506.53364654514</v>
      </c>
      <c r="F278" s="88">
        <v>625190.01397340768</v>
      </c>
      <c r="G278" s="88">
        <v>655458.96453283133</v>
      </c>
      <c r="H278" s="88">
        <v>679135.16567964689</v>
      </c>
      <c r="I278" s="88">
        <v>744937.45119585213</v>
      </c>
      <c r="J278" s="88">
        <v>790324.48690312414</v>
      </c>
      <c r="K278" s="175">
        <v>854885.99503673613</v>
      </c>
      <c r="L278" s="89">
        <v>925786.92805119988</v>
      </c>
    </row>
    <row r="279" spans="1:12" ht="17" customHeight="1" x14ac:dyDescent="0.3">
      <c r="A279" s="26"/>
      <c r="B279" s="133" t="s">
        <v>152</v>
      </c>
      <c r="C279" s="88">
        <v>203768.44782629146</v>
      </c>
      <c r="D279" s="88">
        <v>235792.15378810282</v>
      </c>
      <c r="E279" s="88">
        <v>258403.7255839947</v>
      </c>
      <c r="F279" s="88">
        <v>290736.09167308523</v>
      </c>
      <c r="G279" s="88">
        <v>306244.73745174636</v>
      </c>
      <c r="H279" s="88">
        <v>316494.7253862847</v>
      </c>
      <c r="I279" s="88">
        <v>380132.40827110288</v>
      </c>
      <c r="J279" s="88">
        <v>437757.8648905264</v>
      </c>
      <c r="K279" s="175">
        <v>480072.28866109671</v>
      </c>
      <c r="L279" s="89">
        <v>459494.79130212334</v>
      </c>
    </row>
    <row r="280" spans="1:12" ht="17" customHeight="1" x14ac:dyDescent="0.3">
      <c r="A280" s="26"/>
      <c r="B280" s="133" t="s">
        <v>153</v>
      </c>
      <c r="C280" s="88">
        <v>746912.09429016279</v>
      </c>
      <c r="D280" s="88">
        <v>843801.37430618831</v>
      </c>
      <c r="E280" s="88">
        <v>950382.91888040956</v>
      </c>
      <c r="F280" s="88">
        <v>1106529.2724643776</v>
      </c>
      <c r="G280" s="88">
        <v>1224904.3925144454</v>
      </c>
      <c r="H280" s="88">
        <v>1345772.1560559343</v>
      </c>
      <c r="I280" s="88">
        <v>1595492.9413317805</v>
      </c>
      <c r="J280" s="88">
        <v>1782939.5645535064</v>
      </c>
      <c r="K280" s="175">
        <v>2007608.2939322365</v>
      </c>
      <c r="L280" s="89">
        <v>2095258.5162910752</v>
      </c>
    </row>
    <row r="281" spans="1:12" ht="17" customHeight="1" x14ac:dyDescent="0.3">
      <c r="A281" s="26"/>
      <c r="B281" s="131" t="s">
        <v>154</v>
      </c>
      <c r="C281" s="100">
        <v>1439532.0044496749</v>
      </c>
      <c r="D281" s="100">
        <v>1507171.7049472022</v>
      </c>
      <c r="E281" s="100">
        <v>1553502.3873910143</v>
      </c>
      <c r="F281" s="100">
        <v>1642710.8248230638</v>
      </c>
      <c r="G281" s="100">
        <v>1700405.2587770536</v>
      </c>
      <c r="H281" s="100">
        <v>1700448.1881000644</v>
      </c>
      <c r="I281" s="100">
        <v>1846506.0332956018</v>
      </c>
      <c r="J281" s="100">
        <v>1982653.0777416285</v>
      </c>
      <c r="K281" s="177">
        <v>2109261.7677772506</v>
      </c>
      <c r="L281" s="101">
        <v>2067222.9276059188</v>
      </c>
    </row>
    <row r="282" spans="1:12" ht="17" customHeight="1" x14ac:dyDescent="0.3">
      <c r="A282" s="26"/>
      <c r="B282" s="133" t="s">
        <v>151</v>
      </c>
      <c r="C282" s="88">
        <v>488850.86908579298</v>
      </c>
      <c r="D282" s="88">
        <v>514700.3095967861</v>
      </c>
      <c r="E282" s="88">
        <v>521511.83215071762</v>
      </c>
      <c r="F282" s="88">
        <v>545553.4685368283</v>
      </c>
      <c r="G282" s="88">
        <v>552304.06799969112</v>
      </c>
      <c r="H282" s="88">
        <v>551564.07011212024</v>
      </c>
      <c r="I282" s="88">
        <v>581073.47960857092</v>
      </c>
      <c r="J282" s="88">
        <v>597033.36952545913</v>
      </c>
      <c r="K282" s="175">
        <v>629425.88148591982</v>
      </c>
      <c r="L282" s="89">
        <v>642810.46110724634</v>
      </c>
    </row>
    <row r="283" spans="1:12" ht="17" customHeight="1" x14ac:dyDescent="0.3">
      <c r="A283" s="26"/>
      <c r="B283" s="133" t="s">
        <v>152</v>
      </c>
      <c r="C283" s="88">
        <v>203768.54662862918</v>
      </c>
      <c r="D283" s="88">
        <v>212089.1831501424</v>
      </c>
      <c r="E283" s="88">
        <v>218032.09292848833</v>
      </c>
      <c r="F283" s="88">
        <v>233958.87307350879</v>
      </c>
      <c r="G283" s="88">
        <v>238525.27214197608</v>
      </c>
      <c r="H283" s="88">
        <v>228513.93859860345</v>
      </c>
      <c r="I283" s="88">
        <v>267935.55153326062</v>
      </c>
      <c r="J283" s="88">
        <v>295819.65237019607</v>
      </c>
      <c r="K283" s="175">
        <v>316329.78901824722</v>
      </c>
      <c r="L283" s="89">
        <v>302833.1442291821</v>
      </c>
    </row>
    <row r="284" spans="1:12" ht="17" customHeight="1" x14ac:dyDescent="0.3">
      <c r="A284" s="26"/>
      <c r="B284" s="133" t="s">
        <v>153</v>
      </c>
      <c r="C284" s="88">
        <v>746912.58873525262</v>
      </c>
      <c r="D284" s="88">
        <v>780382.21220027353</v>
      </c>
      <c r="E284" s="88">
        <v>813958.46231180849</v>
      </c>
      <c r="F284" s="88">
        <v>863198.48321272701</v>
      </c>
      <c r="G284" s="88">
        <v>909575.91863538581</v>
      </c>
      <c r="H284" s="88">
        <v>920370.1793893408</v>
      </c>
      <c r="I284" s="88">
        <v>997497.0021537703</v>
      </c>
      <c r="J284" s="88">
        <v>1089800.0558459728</v>
      </c>
      <c r="K284" s="175">
        <v>1163506.0972730841</v>
      </c>
      <c r="L284" s="89">
        <v>1121579.3222694907</v>
      </c>
    </row>
    <row r="285" spans="1:12" ht="17" customHeight="1" x14ac:dyDescent="0.3">
      <c r="A285" s="26"/>
      <c r="B285" s="131" t="s">
        <v>155</v>
      </c>
      <c r="C285" s="132"/>
      <c r="D285" s="135">
        <v>4.6987284956811823</v>
      </c>
      <c r="E285" s="135">
        <v>3.0740148777829552</v>
      </c>
      <c r="F285" s="135">
        <v>5.7424074887884879</v>
      </c>
      <c r="G285" s="135">
        <v>3.5121479132034104</v>
      </c>
      <c r="H285" s="135">
        <v>2.5246524491297009E-3</v>
      </c>
      <c r="I285" s="135">
        <v>8.5893734497567955</v>
      </c>
      <c r="J285" s="135">
        <v>7.3732249985143312</v>
      </c>
      <c r="K285" s="182">
        <v>6.3858216778821282</v>
      </c>
      <c r="L285" s="136">
        <v>-1.9930594112855176</v>
      </c>
    </row>
    <row r="286" spans="1:12" ht="17" customHeight="1" x14ac:dyDescent="0.3">
      <c r="A286" s="26"/>
      <c r="B286" s="133" t="s">
        <v>151</v>
      </c>
      <c r="C286" s="134"/>
      <c r="D286" s="137">
        <v>5.2877967792784197</v>
      </c>
      <c r="E286" s="137">
        <v>1.3233958532621886</v>
      </c>
      <c r="F286" s="137">
        <v>4.6099886721578001</v>
      </c>
      <c r="G286" s="137">
        <v>1.2373854905492396</v>
      </c>
      <c r="H286" s="137">
        <v>-0.13398378365217664</v>
      </c>
      <c r="I286" s="137">
        <v>5.3501326673530603</v>
      </c>
      <c r="J286" s="137">
        <v>2.7466216368434644</v>
      </c>
      <c r="K286" s="183">
        <v>5.4255781358096069</v>
      </c>
      <c r="L286" s="138">
        <v>2.126474302221069</v>
      </c>
    </row>
    <row r="287" spans="1:12" ht="17" customHeight="1" x14ac:dyDescent="0.3">
      <c r="A287" s="26"/>
      <c r="B287" s="133" t="s">
        <v>152</v>
      </c>
      <c r="C287" s="134"/>
      <c r="D287" s="137">
        <v>4.0833762909825788</v>
      </c>
      <c r="E287" s="137">
        <v>2.8020805635046546</v>
      </c>
      <c r="F287" s="137">
        <v>7.3047870756550655</v>
      </c>
      <c r="G287" s="137">
        <v>1.9517956333430226</v>
      </c>
      <c r="H287" s="137">
        <v>-4.1971793820713641</v>
      </c>
      <c r="I287" s="137">
        <v>17.251294680935533</v>
      </c>
      <c r="J287" s="137">
        <v>10.407017910601541</v>
      </c>
      <c r="K287" s="183">
        <v>6.9333245724946817</v>
      </c>
      <c r="L287" s="138">
        <v>-4.2666373062596943</v>
      </c>
    </row>
    <row r="288" spans="1:12" ht="17" customHeight="1" x14ac:dyDescent="0.3">
      <c r="A288" s="26"/>
      <c r="B288" s="133" t="s">
        <v>153</v>
      </c>
      <c r="C288" s="134"/>
      <c r="D288" s="137">
        <v>4.4810629744097676</v>
      </c>
      <c r="E288" s="137">
        <v>4.3025391387211824</v>
      </c>
      <c r="F288" s="137">
        <v>6.0494513148824316</v>
      </c>
      <c r="G288" s="137">
        <v>5.3727429235101569</v>
      </c>
      <c r="H288" s="137">
        <v>1.1867355470612453</v>
      </c>
      <c r="I288" s="137">
        <v>8.3799784577551826</v>
      </c>
      <c r="J288" s="137">
        <v>9.2534667766323242</v>
      </c>
      <c r="K288" s="183">
        <v>6.7632627684071718</v>
      </c>
      <c r="L288" s="138">
        <v>-3.6034856286406609</v>
      </c>
    </row>
    <row r="289" spans="1:12" ht="17" customHeight="1" x14ac:dyDescent="0.3">
      <c r="A289" s="26"/>
      <c r="B289" s="131" t="s">
        <v>156</v>
      </c>
      <c r="C289" s="153">
        <v>99.999958788349204</v>
      </c>
      <c r="D289" s="153">
        <v>107.38152759744332</v>
      </c>
      <c r="E289" s="153">
        <v>114.40556464774888</v>
      </c>
      <c r="F289" s="153">
        <v>123.11694472024367</v>
      </c>
      <c r="G289" s="153">
        <v>128.59335050937511</v>
      </c>
      <c r="H289" s="153">
        <v>137.69323073218411</v>
      </c>
      <c r="I289" s="153">
        <v>147.33571143242554</v>
      </c>
      <c r="J289" s="153">
        <v>151.86831978577447</v>
      </c>
      <c r="K289" s="184">
        <v>158.47092232428221</v>
      </c>
      <c r="L289" s="154">
        <v>168.36791954872825</v>
      </c>
    </row>
    <row r="290" spans="1:12" ht="17" customHeight="1" x14ac:dyDescent="0.3">
      <c r="A290" s="26"/>
      <c r="B290" s="133" t="s">
        <v>151</v>
      </c>
      <c r="C290" s="139">
        <v>99.999999998470955</v>
      </c>
      <c r="D290" s="139">
        <v>104.68819663554572</v>
      </c>
      <c r="E290" s="139">
        <v>109.01124358042293</v>
      </c>
      <c r="F290" s="139">
        <v>114.59738596294955</v>
      </c>
      <c r="G290" s="139">
        <v>118.67719296487201</v>
      </c>
      <c r="H290" s="139">
        <v>123.12897131635032</v>
      </c>
      <c r="I290" s="139">
        <v>128.2002151772036</v>
      </c>
      <c r="J290" s="139">
        <v>132.37526196086807</v>
      </c>
      <c r="K290" s="185">
        <v>135.8199623152706</v>
      </c>
      <c r="L290" s="140">
        <v>144.02175821104782</v>
      </c>
    </row>
    <row r="291" spans="1:12" ht="17" customHeight="1" x14ac:dyDescent="0.3">
      <c r="A291" s="26"/>
      <c r="B291" s="133" t="s">
        <v>152</v>
      </c>
      <c r="C291" s="139">
        <v>99.999951512468755</v>
      </c>
      <c r="D291" s="139">
        <v>111.17594508399826</v>
      </c>
      <c r="E291" s="139">
        <v>118.51637165577627</v>
      </c>
      <c r="F291" s="139">
        <v>124.26803388719405</v>
      </c>
      <c r="G291" s="139">
        <v>128.39089740958855</v>
      </c>
      <c r="H291" s="139">
        <v>138.50127800835119</v>
      </c>
      <c r="I291" s="139">
        <v>141.87456875199877</v>
      </c>
      <c r="J291" s="139">
        <v>147.98133301255635</v>
      </c>
      <c r="K291" s="185">
        <v>151.7632247506744</v>
      </c>
      <c r="L291" s="140">
        <v>151.73200161815205</v>
      </c>
    </row>
    <row r="292" spans="1:12" ht="17" customHeight="1" x14ac:dyDescent="0.3">
      <c r="A292" s="26"/>
      <c r="B292" s="133" t="s">
        <v>153</v>
      </c>
      <c r="C292" s="139">
        <v>99.999933801478619</v>
      </c>
      <c r="D292" s="139">
        <v>108.12667960833006</v>
      </c>
      <c r="E292" s="139">
        <v>116.76061652840708</v>
      </c>
      <c r="F292" s="139">
        <v>128.18943661091723</v>
      </c>
      <c r="G292" s="139">
        <v>134.66763657860895</v>
      </c>
      <c r="H292" s="139">
        <v>146.22074749845163</v>
      </c>
      <c r="I292" s="139">
        <v>159.94964775701908</v>
      </c>
      <c r="J292" s="139">
        <v>163.60244753056782</v>
      </c>
      <c r="K292" s="185">
        <v>172.54815412119279</v>
      </c>
      <c r="L292" s="140">
        <v>186.81322619708845</v>
      </c>
    </row>
    <row r="293" spans="1:12" ht="17" customHeight="1" x14ac:dyDescent="0.3">
      <c r="A293" s="26"/>
      <c r="B293" s="131" t="s">
        <v>157</v>
      </c>
      <c r="C293" s="141"/>
      <c r="D293" s="142"/>
      <c r="E293" s="142"/>
      <c r="F293" s="142"/>
      <c r="G293" s="142"/>
      <c r="H293" s="142"/>
      <c r="I293" s="142"/>
      <c r="J293" s="142"/>
      <c r="K293" s="186"/>
      <c r="L293" s="143"/>
    </row>
    <row r="294" spans="1:12" ht="17" customHeight="1" x14ac:dyDescent="0.3">
      <c r="A294" s="26"/>
      <c r="B294" s="133" t="s">
        <v>151</v>
      </c>
      <c r="C294" s="139">
        <v>33.959027588886386</v>
      </c>
      <c r="D294" s="139">
        <v>33.293529513793374</v>
      </c>
      <c r="E294" s="139">
        <v>31.987211825727023</v>
      </c>
      <c r="F294" s="139">
        <v>30.91242559612779</v>
      </c>
      <c r="G294" s="139">
        <v>29.976060464689912</v>
      </c>
      <c r="H294" s="139">
        <v>29.00549124036446</v>
      </c>
      <c r="I294" s="139">
        <v>27.381740681639272</v>
      </c>
      <c r="J294" s="139">
        <v>26.247716186068555</v>
      </c>
      <c r="K294" s="185">
        <v>25.575735746237953</v>
      </c>
      <c r="L294" s="140">
        <v>26.598943421775921</v>
      </c>
    </row>
    <row r="295" spans="1:12" ht="17" customHeight="1" x14ac:dyDescent="0.3">
      <c r="A295" s="26"/>
      <c r="B295" s="133" t="s">
        <v>152</v>
      </c>
      <c r="C295" s="139">
        <v>14.155192880242129</v>
      </c>
      <c r="D295" s="139">
        <v>14.569244755764622</v>
      </c>
      <c r="E295" s="139">
        <v>14.539172758129141</v>
      </c>
      <c r="F295" s="139">
        <v>14.375402039507801</v>
      </c>
      <c r="G295" s="139">
        <v>14.005469851784778</v>
      </c>
      <c r="H295" s="139">
        <v>13.517316505951262</v>
      </c>
      <c r="I295" s="139">
        <v>13.972565094233408</v>
      </c>
      <c r="J295" s="139">
        <v>14.538514731955043</v>
      </c>
      <c r="K295" s="185">
        <v>14.362385236361556</v>
      </c>
      <c r="L295" s="140">
        <v>13.201823860457425</v>
      </c>
    </row>
    <row r="296" spans="1:12" ht="17" customHeight="1" thickBot="1" x14ac:dyDescent="0.35">
      <c r="A296" s="26"/>
      <c r="B296" s="144" t="s">
        <v>153</v>
      </c>
      <c r="C296" s="145">
        <v>51.885779530871503</v>
      </c>
      <c r="D296" s="145">
        <v>52.137225730442019</v>
      </c>
      <c r="E296" s="145">
        <v>53.473615416143858</v>
      </c>
      <c r="F296" s="145">
        <v>54.712172364364434</v>
      </c>
      <c r="G296" s="145">
        <v>56.018469683525282</v>
      </c>
      <c r="H296" s="145">
        <v>57.477192253684287</v>
      </c>
      <c r="I296" s="145">
        <v>58.645694224127318</v>
      </c>
      <c r="J296" s="145">
        <v>59.213769081976423</v>
      </c>
      <c r="K296" s="187">
        <v>60.061879017400507</v>
      </c>
      <c r="L296" s="146">
        <v>60.199232717766648</v>
      </c>
    </row>
    <row r="297" spans="1:12" ht="17" customHeight="1" x14ac:dyDescent="0.3">
      <c r="A297" s="26"/>
      <c r="B297" s="38" t="s">
        <v>64</v>
      </c>
      <c r="C297" s="35"/>
      <c r="D297" s="24"/>
      <c r="E297" s="24"/>
      <c r="F297" s="3"/>
      <c r="G297" s="24"/>
      <c r="H297" s="3"/>
      <c r="I297" s="3"/>
      <c r="J297" s="24"/>
      <c r="L297" s="37">
        <f>L29</f>
        <v>44259</v>
      </c>
    </row>
    <row r="298" spans="1:12" ht="17" customHeight="1" x14ac:dyDescent="0.3">
      <c r="A298" s="26"/>
      <c r="B298" s="26"/>
      <c r="C298" s="35"/>
      <c r="D298" s="3"/>
      <c r="E298" s="3"/>
      <c r="F298" s="3"/>
      <c r="G298" s="3"/>
      <c r="H298" s="3"/>
      <c r="I298" s="3"/>
      <c r="J298" s="3"/>
    </row>
    <row r="299" spans="1:12" ht="17" customHeight="1" x14ac:dyDescent="0.35">
      <c r="A299" s="208" t="s">
        <v>158</v>
      </c>
      <c r="B299" s="208"/>
      <c r="C299" s="208"/>
      <c r="D299" s="208"/>
      <c r="E299" s="208"/>
      <c r="F299" s="208"/>
      <c r="G299" s="208"/>
      <c r="H299" s="208"/>
      <c r="I299" s="208"/>
      <c r="J299" s="208"/>
      <c r="K299" s="208"/>
      <c r="L299" s="208"/>
    </row>
    <row r="300" spans="1:12" ht="17" customHeight="1" thickBot="1" x14ac:dyDescent="0.4">
      <c r="A300" s="27"/>
      <c r="B300" s="27"/>
      <c r="C300" s="35"/>
      <c r="D300" s="3"/>
      <c r="E300" s="3"/>
      <c r="F300" s="29"/>
      <c r="G300" s="29"/>
      <c r="H300" s="29"/>
      <c r="I300" s="29"/>
      <c r="J300" s="29"/>
    </row>
    <row r="301" spans="1:12" ht="17" customHeight="1" x14ac:dyDescent="0.3">
      <c r="A301" s="201" t="s">
        <v>77</v>
      </c>
      <c r="B301" s="203" t="s">
        <v>3</v>
      </c>
      <c r="C301" s="4" t="s">
        <v>4</v>
      </c>
      <c r="D301" s="5" t="s">
        <v>5</v>
      </c>
      <c r="E301" s="5" t="s">
        <v>6</v>
      </c>
      <c r="F301" s="5" t="s">
        <v>7</v>
      </c>
      <c r="G301" s="5" t="s">
        <v>8</v>
      </c>
      <c r="H301" s="5" t="s">
        <v>9</v>
      </c>
      <c r="I301" s="5" t="s">
        <v>10</v>
      </c>
      <c r="J301" s="5" t="s">
        <v>11</v>
      </c>
      <c r="K301" s="155" t="s">
        <v>12</v>
      </c>
      <c r="L301" s="160" t="s">
        <v>13</v>
      </c>
    </row>
    <row r="302" spans="1:12" ht="17" customHeight="1" x14ac:dyDescent="0.3">
      <c r="A302" s="202"/>
      <c r="B302" s="204"/>
      <c r="C302" s="6" t="s">
        <v>14</v>
      </c>
      <c r="D302" s="7" t="s">
        <v>15</v>
      </c>
      <c r="E302" s="7" t="s">
        <v>16</v>
      </c>
      <c r="F302" s="7" t="s">
        <v>17</v>
      </c>
      <c r="G302" s="7" t="s">
        <v>18</v>
      </c>
      <c r="H302" s="7" t="s">
        <v>19</v>
      </c>
      <c r="I302" s="7" t="s">
        <v>20</v>
      </c>
      <c r="J302" s="7" t="s">
        <v>21</v>
      </c>
      <c r="K302" s="156" t="s">
        <v>22</v>
      </c>
      <c r="L302" s="161" t="s">
        <v>23</v>
      </c>
    </row>
    <row r="303" spans="1:12" ht="17" customHeight="1" x14ac:dyDescent="0.3">
      <c r="A303" s="12" t="s">
        <v>24</v>
      </c>
      <c r="B303" s="8" t="s">
        <v>25</v>
      </c>
      <c r="C303" s="9">
        <v>99.999999998443826</v>
      </c>
      <c r="D303" s="10">
        <v>104.57086208148627</v>
      </c>
      <c r="E303" s="10">
        <v>108.89982254878447</v>
      </c>
      <c r="F303" s="10">
        <v>114.52644672534642</v>
      </c>
      <c r="G303" s="10">
        <v>118.6346725161481</v>
      </c>
      <c r="H303" s="10">
        <v>122.95434416684803</v>
      </c>
      <c r="I303" s="10">
        <v>128.09662537771413</v>
      </c>
      <c r="J303" s="10">
        <v>132.13262251040859</v>
      </c>
      <c r="K303" s="157">
        <v>135.58494859146279</v>
      </c>
      <c r="L303" s="11">
        <v>144.15988281156348</v>
      </c>
    </row>
    <row r="304" spans="1:12" ht="17" customHeight="1" x14ac:dyDescent="0.3">
      <c r="A304" s="12" t="s">
        <v>26</v>
      </c>
      <c r="B304" s="8" t="s">
        <v>27</v>
      </c>
      <c r="C304" s="9">
        <v>100</v>
      </c>
      <c r="D304" s="10">
        <v>111.30682908804165</v>
      </c>
      <c r="E304" s="10">
        <v>115.23690824800701</v>
      </c>
      <c r="F304" s="10">
        <v>118.31175037497879</v>
      </c>
      <c r="G304" s="10">
        <v>120.86148500807499</v>
      </c>
      <c r="H304" s="10">
        <v>132.3393799857941</v>
      </c>
      <c r="I304" s="10">
        <v>133.21445517918659</v>
      </c>
      <c r="J304" s="10">
        <v>143.3915740213013</v>
      </c>
      <c r="K304" s="157">
        <v>145.35921392600096</v>
      </c>
      <c r="L304" s="11">
        <v>138.15931544633054</v>
      </c>
    </row>
    <row r="305" spans="1:12" ht="17" customHeight="1" x14ac:dyDescent="0.3">
      <c r="A305" s="12" t="s">
        <v>28</v>
      </c>
      <c r="B305" s="8" t="s">
        <v>29</v>
      </c>
      <c r="C305" s="9">
        <v>99.999925890530591</v>
      </c>
      <c r="D305" s="10">
        <v>109.79945580150283</v>
      </c>
      <c r="E305" s="10">
        <v>117.58953306167801</v>
      </c>
      <c r="F305" s="10">
        <v>123.94097765414959</v>
      </c>
      <c r="G305" s="10">
        <v>128.32938408151625</v>
      </c>
      <c r="H305" s="10">
        <v>139.28035295709066</v>
      </c>
      <c r="I305" s="10">
        <v>139.71975783982572</v>
      </c>
      <c r="J305" s="10">
        <v>145.1937801574054</v>
      </c>
      <c r="K305" s="157">
        <v>154.52225592220753</v>
      </c>
      <c r="L305" s="11">
        <v>156.9915443602066</v>
      </c>
    </row>
    <row r="306" spans="1:12" ht="17" customHeight="1" x14ac:dyDescent="0.3">
      <c r="A306" s="12" t="s">
        <v>30</v>
      </c>
      <c r="B306" s="8" t="s">
        <v>31</v>
      </c>
      <c r="C306" s="9">
        <v>99.999975148237425</v>
      </c>
      <c r="D306" s="10">
        <v>101.19111138657691</v>
      </c>
      <c r="E306" s="10">
        <v>120.69400059612025</v>
      </c>
      <c r="F306" s="10">
        <v>119.69227790977865</v>
      </c>
      <c r="G306" s="10">
        <v>121.56742686445622</v>
      </c>
      <c r="H306" s="10">
        <v>119.59018655344266</v>
      </c>
      <c r="I306" s="10">
        <v>148.93065595070814</v>
      </c>
      <c r="J306" s="10">
        <v>143.78985686737465</v>
      </c>
      <c r="K306" s="157">
        <v>143.36519796037669</v>
      </c>
      <c r="L306" s="11">
        <v>142.87899416913959</v>
      </c>
    </row>
    <row r="307" spans="1:12" ht="17" customHeight="1" x14ac:dyDescent="0.3">
      <c r="A307" s="12" t="s">
        <v>32</v>
      </c>
      <c r="B307" s="8" t="s">
        <v>33</v>
      </c>
      <c r="C307" s="9">
        <v>99.999965702347851</v>
      </c>
      <c r="D307" s="10">
        <v>99.666120874053149</v>
      </c>
      <c r="E307" s="10">
        <v>100.07256225920204</v>
      </c>
      <c r="F307" s="10">
        <v>129.06256981503142</v>
      </c>
      <c r="G307" s="10">
        <v>128.54051469199018</v>
      </c>
      <c r="H307" s="10">
        <v>128.23699632662613</v>
      </c>
      <c r="I307" s="10">
        <v>127.40149311024641</v>
      </c>
      <c r="J307" s="10">
        <v>127.18516636814574</v>
      </c>
      <c r="K307" s="157">
        <v>127.17467979154395</v>
      </c>
      <c r="L307" s="11">
        <v>127.01998503086249</v>
      </c>
    </row>
    <row r="308" spans="1:12" ht="17" customHeight="1" x14ac:dyDescent="0.3">
      <c r="A308" s="12" t="s">
        <v>34</v>
      </c>
      <c r="B308" s="8" t="s">
        <v>35</v>
      </c>
      <c r="C308" s="9">
        <v>99.999970676014271</v>
      </c>
      <c r="D308" s="10">
        <v>115.56500032645711</v>
      </c>
      <c r="E308" s="10">
        <v>121.20336141571177</v>
      </c>
      <c r="F308" s="10">
        <v>124.79345183719744</v>
      </c>
      <c r="G308" s="10">
        <v>129.54221325603186</v>
      </c>
      <c r="H308" s="10">
        <v>142.01209710822718</v>
      </c>
      <c r="I308" s="10">
        <v>144.27776521643062</v>
      </c>
      <c r="J308" s="10">
        <v>153.14787075109723</v>
      </c>
      <c r="K308" s="157">
        <v>153.31069617661672</v>
      </c>
      <c r="L308" s="11">
        <v>152.14078158693763</v>
      </c>
    </row>
    <row r="309" spans="1:12" ht="17" customHeight="1" x14ac:dyDescent="0.3">
      <c r="A309" s="12" t="s">
        <v>36</v>
      </c>
      <c r="B309" s="8" t="s">
        <v>37</v>
      </c>
      <c r="C309" s="9">
        <v>99.999977597863747</v>
      </c>
      <c r="D309" s="10">
        <v>106.96291883689639</v>
      </c>
      <c r="E309" s="10">
        <v>117.67194515766887</v>
      </c>
      <c r="F309" s="10">
        <v>126.74470677882582</v>
      </c>
      <c r="G309" s="10">
        <v>132.31526480451035</v>
      </c>
      <c r="H309" s="10">
        <v>139.74779757082189</v>
      </c>
      <c r="I309" s="10">
        <v>144.48098020310988</v>
      </c>
      <c r="J309" s="10">
        <v>145.39596902665056</v>
      </c>
      <c r="K309" s="157">
        <v>154.18911423125624</v>
      </c>
      <c r="L309" s="11">
        <v>165.18609276921364</v>
      </c>
    </row>
    <row r="310" spans="1:12" ht="17" customHeight="1" x14ac:dyDescent="0.3">
      <c r="A310" s="12" t="s">
        <v>38</v>
      </c>
      <c r="B310" s="8" t="s">
        <v>39</v>
      </c>
      <c r="C310" s="9">
        <v>99.999986967177364</v>
      </c>
      <c r="D310" s="10">
        <v>107.09202771411984</v>
      </c>
      <c r="E310" s="10">
        <v>118.57825387027334</v>
      </c>
      <c r="F310" s="10">
        <v>124.3847333601457</v>
      </c>
      <c r="G310" s="10">
        <v>127.22510314536089</v>
      </c>
      <c r="H310" s="10">
        <v>159.28425174342931</v>
      </c>
      <c r="I310" s="10">
        <v>174.89559776908084</v>
      </c>
      <c r="J310" s="10">
        <v>168.32176771284387</v>
      </c>
      <c r="K310" s="157">
        <v>168.7717594657567</v>
      </c>
      <c r="L310" s="11">
        <v>161.6014927472024</v>
      </c>
    </row>
    <row r="311" spans="1:12" ht="17" customHeight="1" x14ac:dyDescent="0.3">
      <c r="A311" s="12" t="s">
        <v>40</v>
      </c>
      <c r="B311" s="8" t="s">
        <v>41</v>
      </c>
      <c r="C311" s="9">
        <v>99.999978775575869</v>
      </c>
      <c r="D311" s="10">
        <v>110.77718432479762</v>
      </c>
      <c r="E311" s="10">
        <v>124.87461876193457</v>
      </c>
      <c r="F311" s="10">
        <v>138.78694395977743</v>
      </c>
      <c r="G311" s="10">
        <v>154.05781881285731</v>
      </c>
      <c r="H311" s="10">
        <v>168.76938604333697</v>
      </c>
      <c r="I311" s="10">
        <v>180.59004733396438</v>
      </c>
      <c r="J311" s="10">
        <v>192.95247031310018</v>
      </c>
      <c r="K311" s="157">
        <v>197.27151844928542</v>
      </c>
      <c r="L311" s="11">
        <v>207.41364576680459</v>
      </c>
    </row>
    <row r="312" spans="1:12" ht="17" customHeight="1" x14ac:dyDescent="0.3">
      <c r="A312" s="12" t="s">
        <v>42</v>
      </c>
      <c r="B312" s="8" t="s">
        <v>43</v>
      </c>
      <c r="C312" s="9">
        <v>99.999681898884489</v>
      </c>
      <c r="D312" s="10">
        <v>92.772142545054066</v>
      </c>
      <c r="E312" s="10">
        <v>90.907591020074335</v>
      </c>
      <c r="F312" s="10">
        <v>91.300916025354041</v>
      </c>
      <c r="G312" s="10">
        <v>91.453426740348391</v>
      </c>
      <c r="H312" s="10">
        <v>96.113879332276881</v>
      </c>
      <c r="I312" s="10">
        <v>95.871386803437744</v>
      </c>
      <c r="J312" s="10">
        <v>96.3452050543588</v>
      </c>
      <c r="K312" s="157">
        <v>94.925336271938804</v>
      </c>
      <c r="L312" s="11">
        <v>96.603222136654111</v>
      </c>
    </row>
    <row r="313" spans="1:12" ht="17" customHeight="1" x14ac:dyDescent="0.3">
      <c r="A313" s="12" t="s">
        <v>44</v>
      </c>
      <c r="B313" s="8" t="s">
        <v>45</v>
      </c>
      <c r="C313" s="9">
        <v>99.999562216281291</v>
      </c>
      <c r="D313" s="10">
        <v>106.3340300910366</v>
      </c>
      <c r="E313" s="10">
        <v>114.11931250265435</v>
      </c>
      <c r="F313" s="10">
        <v>122.64374038838508</v>
      </c>
      <c r="G313" s="10">
        <v>132.25428698108072</v>
      </c>
      <c r="H313" s="10">
        <v>144.5897388334767</v>
      </c>
      <c r="I313" s="10">
        <v>163.45816622771832</v>
      </c>
      <c r="J313" s="10">
        <v>176.19007395126343</v>
      </c>
      <c r="K313" s="157">
        <v>183.84698121111026</v>
      </c>
      <c r="L313" s="11">
        <v>199.33276928491998</v>
      </c>
    </row>
    <row r="314" spans="1:12" ht="17" customHeight="1" x14ac:dyDescent="0.3">
      <c r="A314" s="12" t="s">
        <v>46</v>
      </c>
      <c r="B314" s="8" t="s">
        <v>47</v>
      </c>
      <c r="C314" s="9">
        <v>99.999984186121864</v>
      </c>
      <c r="D314" s="10">
        <v>106.03342686077295</v>
      </c>
      <c r="E314" s="10">
        <v>117.7110329559889</v>
      </c>
      <c r="F314" s="10">
        <v>123.61640286770547</v>
      </c>
      <c r="G314" s="10">
        <v>125.32265024022145</v>
      </c>
      <c r="H314" s="10">
        <v>141.3617163982147</v>
      </c>
      <c r="I314" s="10">
        <v>152.86622941321781</v>
      </c>
      <c r="J314" s="10">
        <v>163.01313731543453</v>
      </c>
      <c r="K314" s="157">
        <v>175.73929964273455</v>
      </c>
      <c r="L314" s="11">
        <v>184.04190202874338</v>
      </c>
    </row>
    <row r="315" spans="1:12" ht="17" customHeight="1" x14ac:dyDescent="0.3">
      <c r="A315" s="12" t="s">
        <v>48</v>
      </c>
      <c r="B315" s="8" t="s">
        <v>49</v>
      </c>
      <c r="C315" s="9">
        <v>100</v>
      </c>
      <c r="D315" s="10">
        <v>108.38339330155027</v>
      </c>
      <c r="E315" s="10">
        <v>119.27778512886296</v>
      </c>
      <c r="F315" s="10">
        <v>127.38605611771996</v>
      </c>
      <c r="G315" s="10">
        <v>133.98503078745244</v>
      </c>
      <c r="H315" s="10">
        <v>146.30272721146588</v>
      </c>
      <c r="I315" s="10">
        <v>155.76514589702393</v>
      </c>
      <c r="J315" s="10">
        <v>163.96139975076184</v>
      </c>
      <c r="K315" s="157">
        <v>170.57234063298</v>
      </c>
      <c r="L315" s="11">
        <v>181.51675690606098</v>
      </c>
    </row>
    <row r="316" spans="1:12" ht="17" customHeight="1" x14ac:dyDescent="0.3">
      <c r="A316" s="12" t="s">
        <v>50</v>
      </c>
      <c r="B316" s="8" t="s">
        <v>51</v>
      </c>
      <c r="C316" s="9">
        <v>100</v>
      </c>
      <c r="D316" s="10">
        <v>108.38339330155031</v>
      </c>
      <c r="E316" s="10">
        <v>119.27778512886307</v>
      </c>
      <c r="F316" s="10">
        <v>127.38605611771999</v>
      </c>
      <c r="G316" s="10">
        <v>133.98503078745244</v>
      </c>
      <c r="H316" s="10">
        <v>146.30272721146591</v>
      </c>
      <c r="I316" s="10">
        <v>143.10538873335537</v>
      </c>
      <c r="J316" s="10">
        <v>140.04254567870927</v>
      </c>
      <c r="K316" s="157">
        <v>170.12239505056348</v>
      </c>
      <c r="L316" s="11">
        <v>177.7885031680793</v>
      </c>
    </row>
    <row r="317" spans="1:12" ht="17" customHeight="1" x14ac:dyDescent="0.3">
      <c r="A317" s="12" t="s">
        <v>52</v>
      </c>
      <c r="B317" s="8" t="s">
        <v>53</v>
      </c>
      <c r="C317" s="9">
        <v>100</v>
      </c>
      <c r="D317" s="10">
        <v>118.66532865027597</v>
      </c>
      <c r="E317" s="10">
        <v>118.66532865027597</v>
      </c>
      <c r="F317" s="10">
        <v>155.34370296036127</v>
      </c>
      <c r="G317" s="10">
        <v>170.94831911690912</v>
      </c>
      <c r="H317" s="10">
        <v>170.94831911690912</v>
      </c>
      <c r="I317" s="10">
        <v>212.34320120421467</v>
      </c>
      <c r="J317" s="10">
        <v>212.34320120421469</v>
      </c>
      <c r="K317" s="157">
        <v>227.99799297541389</v>
      </c>
      <c r="L317" s="11">
        <v>271.85154327548952</v>
      </c>
    </row>
    <row r="318" spans="1:12" ht="17" customHeight="1" x14ac:dyDescent="0.3">
      <c r="A318" s="12" t="s">
        <v>54</v>
      </c>
      <c r="B318" s="8" t="s">
        <v>55</v>
      </c>
      <c r="C318" s="9">
        <v>99.999994578161932</v>
      </c>
      <c r="D318" s="10">
        <v>114.66471880054652</v>
      </c>
      <c r="E318" s="10">
        <v>121.41127734708061</v>
      </c>
      <c r="F318" s="10">
        <v>143.24741821212626</v>
      </c>
      <c r="G318" s="10">
        <v>153.55730582329926</v>
      </c>
      <c r="H318" s="10">
        <v>161.49870606674185</v>
      </c>
      <c r="I318" s="10">
        <v>184.80316001279385</v>
      </c>
      <c r="J318" s="10">
        <v>193.79205395611078</v>
      </c>
      <c r="K318" s="157">
        <v>209.54986348256773</v>
      </c>
      <c r="L318" s="11">
        <v>233.19032198649353</v>
      </c>
    </row>
    <row r="319" spans="1:12" ht="17" customHeight="1" x14ac:dyDescent="0.3">
      <c r="A319" s="12" t="s">
        <v>56</v>
      </c>
      <c r="B319" s="8" t="s">
        <v>68</v>
      </c>
      <c r="C319" s="9">
        <v>99.999986716420111</v>
      </c>
      <c r="D319" s="10">
        <v>112.89097952223392</v>
      </c>
      <c r="E319" s="10">
        <v>116.3051999291109</v>
      </c>
      <c r="F319" s="10">
        <v>141.83739550977356</v>
      </c>
      <c r="G319" s="10">
        <v>153.43242800549049</v>
      </c>
      <c r="H319" s="10">
        <v>153.99932921466171</v>
      </c>
      <c r="I319" s="10">
        <v>179.11927141728509</v>
      </c>
      <c r="J319" s="10">
        <v>179.81966967743088</v>
      </c>
      <c r="K319" s="157">
        <v>190.40134441208133</v>
      </c>
      <c r="L319" s="11">
        <v>218.0703800687748</v>
      </c>
    </row>
    <row r="320" spans="1:12" ht="39" x14ac:dyDescent="0.3">
      <c r="A320" s="12" t="s">
        <v>57</v>
      </c>
      <c r="B320" s="8" t="s">
        <v>58</v>
      </c>
      <c r="C320" s="9">
        <v>99.99998945536926</v>
      </c>
      <c r="D320" s="10">
        <v>110.72344009596189</v>
      </c>
      <c r="E320" s="10">
        <v>120.27453483665458</v>
      </c>
      <c r="F320" s="10">
        <v>133.04811607712443</v>
      </c>
      <c r="G320" s="10">
        <v>143.36719604095825</v>
      </c>
      <c r="H320" s="10">
        <v>150.79233369454201</v>
      </c>
      <c r="I320" s="10">
        <v>166.24866041280885</v>
      </c>
      <c r="J320" s="10">
        <v>172.46810541754522</v>
      </c>
      <c r="K320" s="157">
        <v>182.81547971524475</v>
      </c>
      <c r="L320" s="11">
        <v>207.41217687070775</v>
      </c>
    </row>
    <row r="321" spans="1:12" ht="17" customHeight="1" thickBot="1" x14ac:dyDescent="0.4">
      <c r="A321" s="44"/>
      <c r="B321" s="20" t="s">
        <v>156</v>
      </c>
      <c r="C321" s="147">
        <v>99.999958788349204</v>
      </c>
      <c r="D321" s="148">
        <v>107.38152759744332</v>
      </c>
      <c r="E321" s="148">
        <v>114.40556464774888</v>
      </c>
      <c r="F321" s="148">
        <v>123.11694472024367</v>
      </c>
      <c r="G321" s="148">
        <v>128.59335050937511</v>
      </c>
      <c r="H321" s="148">
        <v>137.69323073218411</v>
      </c>
      <c r="I321" s="148">
        <v>147.33571143242554</v>
      </c>
      <c r="J321" s="148">
        <v>151.86831978577447</v>
      </c>
      <c r="K321" s="188">
        <v>158.47092232428221</v>
      </c>
      <c r="L321" s="149">
        <v>168.36791954872825</v>
      </c>
    </row>
    <row r="322" spans="1:12" ht="17" customHeight="1" x14ac:dyDescent="0.3">
      <c r="A322" s="33" t="s">
        <v>64</v>
      </c>
      <c r="B322" s="26"/>
      <c r="C322" s="35"/>
      <c r="D322" s="24"/>
      <c r="E322" s="24"/>
      <c r="F322" s="3"/>
      <c r="G322" s="24"/>
      <c r="H322" s="3"/>
      <c r="I322" s="3"/>
      <c r="J322" s="24"/>
      <c r="L322" s="37">
        <f>L29</f>
        <v>44259</v>
      </c>
    </row>
    <row r="323" spans="1:12" ht="17" customHeight="1" x14ac:dyDescent="0.3">
      <c r="A323" s="26"/>
      <c r="B323" s="26"/>
      <c r="C323" s="35"/>
      <c r="D323" s="150"/>
      <c r="E323" s="151"/>
      <c r="F323" s="152"/>
      <c r="G323" s="3"/>
      <c r="H323" s="3"/>
      <c r="I323" s="3"/>
      <c r="J323" s="3"/>
    </row>
    <row r="324" spans="1:12" ht="17" customHeight="1" x14ac:dyDescent="0.35">
      <c r="A324" s="208" t="s">
        <v>159</v>
      </c>
      <c r="B324" s="208"/>
      <c r="C324" s="208"/>
      <c r="D324" s="208"/>
      <c r="E324" s="208"/>
      <c r="F324" s="208"/>
      <c r="G324" s="208"/>
      <c r="H324" s="208"/>
      <c r="I324" s="208"/>
      <c r="J324" s="208"/>
      <c r="K324" s="208"/>
      <c r="L324" s="208"/>
    </row>
    <row r="325" spans="1:12" ht="17" customHeight="1" x14ac:dyDescent="0.3">
      <c r="A325" s="217" t="s">
        <v>66</v>
      </c>
      <c r="B325" s="217"/>
      <c r="C325" s="217"/>
      <c r="D325" s="217"/>
      <c r="E325" s="217"/>
      <c r="F325" s="217"/>
      <c r="G325" s="217"/>
      <c r="H325" s="217"/>
      <c r="I325" s="217"/>
      <c r="J325" s="217"/>
      <c r="K325" s="217"/>
      <c r="L325" s="217"/>
    </row>
    <row r="326" spans="1:12" ht="17" customHeight="1" thickBot="1" x14ac:dyDescent="0.4">
      <c r="A326" s="27"/>
      <c r="B326" s="27"/>
      <c r="C326" s="35"/>
      <c r="D326" s="29"/>
      <c r="E326" s="3"/>
      <c r="F326" s="29"/>
      <c r="G326" s="29"/>
      <c r="H326" s="29"/>
      <c r="I326" s="29"/>
      <c r="J326" s="29"/>
    </row>
    <row r="327" spans="1:12" ht="17" customHeight="1" x14ac:dyDescent="0.3">
      <c r="A327" s="201" t="s">
        <v>77</v>
      </c>
      <c r="B327" s="203" t="s">
        <v>3</v>
      </c>
      <c r="C327" s="4" t="s">
        <v>4</v>
      </c>
      <c r="D327" s="5" t="s">
        <v>5</v>
      </c>
      <c r="E327" s="5" t="s">
        <v>6</v>
      </c>
      <c r="F327" s="5" t="s">
        <v>7</v>
      </c>
      <c r="G327" s="5" t="s">
        <v>8</v>
      </c>
      <c r="H327" s="5" t="s">
        <v>9</v>
      </c>
      <c r="I327" s="5" t="s">
        <v>10</v>
      </c>
      <c r="J327" s="5" t="s">
        <v>11</v>
      </c>
      <c r="K327" s="155" t="s">
        <v>12</v>
      </c>
      <c r="L327" s="160" t="s">
        <v>13</v>
      </c>
    </row>
    <row r="328" spans="1:12" ht="17" customHeight="1" x14ac:dyDescent="0.3">
      <c r="A328" s="202"/>
      <c r="B328" s="204"/>
      <c r="C328" s="6" t="s">
        <v>14</v>
      </c>
      <c r="D328" s="7" t="s">
        <v>15</v>
      </c>
      <c r="E328" s="7" t="s">
        <v>16</v>
      </c>
      <c r="F328" s="7" t="s">
        <v>17</v>
      </c>
      <c r="G328" s="7" t="s">
        <v>18</v>
      </c>
      <c r="H328" s="7" t="s">
        <v>19</v>
      </c>
      <c r="I328" s="7" t="s">
        <v>20</v>
      </c>
      <c r="J328" s="7" t="s">
        <v>21</v>
      </c>
      <c r="K328" s="156" t="s">
        <v>22</v>
      </c>
      <c r="L328" s="161" t="s">
        <v>23</v>
      </c>
    </row>
    <row r="329" spans="1:12" ht="17" customHeight="1" x14ac:dyDescent="0.3">
      <c r="A329" s="12" t="s">
        <v>24</v>
      </c>
      <c r="B329" s="8" t="s">
        <v>25</v>
      </c>
      <c r="C329" s="10">
        <v>33.366835787889819</v>
      </c>
      <c r="D329" s="10">
        <v>32.67692044776031</v>
      </c>
      <c r="E329" s="10">
        <v>31.392681126112361</v>
      </c>
      <c r="F329" s="10">
        <v>30.314328015435855</v>
      </c>
      <c r="G329" s="10">
        <v>29.393139860012518</v>
      </c>
      <c r="H329" s="10">
        <v>28.425415236835093</v>
      </c>
      <c r="I329" s="10">
        <v>26.805830435097455</v>
      </c>
      <c r="J329" s="10">
        <v>25.634982459355864</v>
      </c>
      <c r="K329" s="157">
        <v>24.917598915046181</v>
      </c>
      <c r="L329" s="11">
        <v>26.011595861402885</v>
      </c>
    </row>
    <row r="330" spans="1:12" ht="17" customHeight="1" x14ac:dyDescent="0.3">
      <c r="A330" s="12" t="s">
        <v>26</v>
      </c>
      <c r="B330" s="8" t="s">
        <v>27</v>
      </c>
      <c r="C330" s="10">
        <v>0.59219180099656876</v>
      </c>
      <c r="D330" s="10">
        <v>0.61660906603306853</v>
      </c>
      <c r="E330" s="10">
        <v>0.59453069961466387</v>
      </c>
      <c r="F330" s="10">
        <v>0.59809758069193819</v>
      </c>
      <c r="G330" s="10">
        <v>0.58292060467739792</v>
      </c>
      <c r="H330" s="10">
        <v>0.58007600352936517</v>
      </c>
      <c r="I330" s="10">
        <v>0.57591024654181455</v>
      </c>
      <c r="J330" s="10">
        <v>0.61273372671268922</v>
      </c>
      <c r="K330" s="157">
        <v>0.65813683119177313</v>
      </c>
      <c r="L330" s="11">
        <v>0.58734756037303704</v>
      </c>
    </row>
    <row r="331" spans="1:12" ht="17" customHeight="1" x14ac:dyDescent="0.3">
      <c r="A331" s="12" t="s">
        <v>28</v>
      </c>
      <c r="B331" s="8" t="s">
        <v>29</v>
      </c>
      <c r="C331" s="10">
        <v>6.085934628343443</v>
      </c>
      <c r="D331" s="10">
        <v>6.2855069933475356</v>
      </c>
      <c r="E331" s="10">
        <v>6.3069238912398529</v>
      </c>
      <c r="F331" s="10">
        <v>6.1951224232355324</v>
      </c>
      <c r="G331" s="10">
        <v>5.9366570520656419</v>
      </c>
      <c r="H331" s="10">
        <v>5.4451563026802736</v>
      </c>
      <c r="I331" s="10">
        <v>5.4921035300523373</v>
      </c>
      <c r="J331" s="10">
        <v>5.6314858120577149</v>
      </c>
      <c r="K331" s="157">
        <v>5.7509806244288297</v>
      </c>
      <c r="L331" s="11">
        <v>5.1031885640521839</v>
      </c>
    </row>
    <row r="332" spans="1:12" ht="17" customHeight="1" x14ac:dyDescent="0.3">
      <c r="A332" s="12" t="s">
        <v>30</v>
      </c>
      <c r="B332" s="8" t="s">
        <v>31</v>
      </c>
      <c r="C332" s="10">
        <v>0.99672550487146361</v>
      </c>
      <c r="D332" s="10">
        <v>1.0319388386183068</v>
      </c>
      <c r="E332" s="10">
        <v>1.1304462429694377</v>
      </c>
      <c r="F332" s="10">
        <v>1.0223942197661393</v>
      </c>
      <c r="G332" s="10">
        <v>0.96668050657434568</v>
      </c>
      <c r="H332" s="10">
        <v>0.81165701782005018</v>
      </c>
      <c r="I332" s="10">
        <v>1.068588351490467</v>
      </c>
      <c r="J332" s="10">
        <v>1.0289324841019172</v>
      </c>
      <c r="K332" s="157">
        <v>1.0129104394452142</v>
      </c>
      <c r="L332" s="11">
        <v>1.2174078627912663</v>
      </c>
    </row>
    <row r="333" spans="1:12" ht="17" customHeight="1" x14ac:dyDescent="0.3">
      <c r="A333" s="12" t="s">
        <v>32</v>
      </c>
      <c r="B333" s="8" t="s">
        <v>33</v>
      </c>
      <c r="C333" s="10">
        <v>0.6352789554644469</v>
      </c>
      <c r="D333" s="10">
        <v>0.61770426650638366</v>
      </c>
      <c r="E333" s="10">
        <v>0.62054825278893055</v>
      </c>
      <c r="F333" s="10">
        <v>0.76798370464828236</v>
      </c>
      <c r="G333" s="10">
        <v>0.77892856011964184</v>
      </c>
      <c r="H333" s="10">
        <v>0.7789214188087793</v>
      </c>
      <c r="I333" s="10">
        <v>0.68620496932804798</v>
      </c>
      <c r="J333" s="10">
        <v>0.64721543377804047</v>
      </c>
      <c r="K333" s="157">
        <v>0.59009455947522782</v>
      </c>
      <c r="L333" s="11">
        <v>0.57809930330513737</v>
      </c>
    </row>
    <row r="334" spans="1:12" ht="17" customHeight="1" x14ac:dyDescent="0.3">
      <c r="A334" s="12" t="s">
        <v>34</v>
      </c>
      <c r="B334" s="8" t="s">
        <v>35</v>
      </c>
      <c r="C334" s="10">
        <v>6.4372537915627763</v>
      </c>
      <c r="D334" s="10">
        <v>6.6340946572923958</v>
      </c>
      <c r="E334" s="10">
        <v>6.4812543711309178</v>
      </c>
      <c r="F334" s="10">
        <v>6.3899016918578484</v>
      </c>
      <c r="G334" s="10">
        <v>6.3232037330251467</v>
      </c>
      <c r="H334" s="10">
        <v>6.4815817666421598</v>
      </c>
      <c r="I334" s="10">
        <v>6.7256682433625548</v>
      </c>
      <c r="J334" s="10">
        <v>7.2308810020173713</v>
      </c>
      <c r="K334" s="157">
        <v>7.0083996130122834</v>
      </c>
      <c r="L334" s="11">
        <v>6.3031281303088393</v>
      </c>
    </row>
    <row r="335" spans="1:12" ht="17" customHeight="1" x14ac:dyDescent="0.3">
      <c r="A335" s="12" t="s">
        <v>36</v>
      </c>
      <c r="B335" s="8" t="s">
        <v>37</v>
      </c>
      <c r="C335" s="10">
        <v>15.338583766875921</v>
      </c>
      <c r="D335" s="10">
        <v>14.994320258945487</v>
      </c>
      <c r="E335" s="10">
        <v>15.431941842157931</v>
      </c>
      <c r="F335" s="10">
        <v>15.494232956818282</v>
      </c>
      <c r="G335" s="10">
        <v>15.587949650607355</v>
      </c>
      <c r="H335" s="10">
        <v>14.981564991753626</v>
      </c>
      <c r="I335" s="10">
        <v>14.757567102772995</v>
      </c>
      <c r="J335" s="10">
        <v>15.730603522823456</v>
      </c>
      <c r="K335" s="157">
        <v>16.246341152747192</v>
      </c>
      <c r="L335" s="11">
        <v>14.927697634409185</v>
      </c>
    </row>
    <row r="336" spans="1:12" ht="17" customHeight="1" x14ac:dyDescent="0.3">
      <c r="A336" s="12" t="s">
        <v>38</v>
      </c>
      <c r="B336" s="8" t="s">
        <v>39</v>
      </c>
      <c r="C336" s="10">
        <v>5.3624637433879112</v>
      </c>
      <c r="D336" s="10">
        <v>5.4595705441983178</v>
      </c>
      <c r="E336" s="10">
        <v>5.9595918841358362</v>
      </c>
      <c r="F336" s="10">
        <v>5.8447282090552024</v>
      </c>
      <c r="G336" s="10">
        <v>5.8555074556849069</v>
      </c>
      <c r="H336" s="10">
        <v>6.8581984968104113</v>
      </c>
      <c r="I336" s="10">
        <v>6.7666881259257154</v>
      </c>
      <c r="J336" s="10">
        <v>6.5714035981044026</v>
      </c>
      <c r="K336" s="157">
        <v>6.4560167073664614</v>
      </c>
      <c r="L336" s="11">
        <v>5.1431825195520871</v>
      </c>
    </row>
    <row r="337" spans="1:12" ht="17" customHeight="1" x14ac:dyDescent="0.3">
      <c r="A337" s="12" t="s">
        <v>40</v>
      </c>
      <c r="B337" s="8" t="s">
        <v>41</v>
      </c>
      <c r="C337" s="10">
        <v>1.702637989723093</v>
      </c>
      <c r="D337" s="10">
        <v>1.7830105895696904</v>
      </c>
      <c r="E337" s="10">
        <v>1.9568181279980235</v>
      </c>
      <c r="F337" s="10">
        <v>1.9399156791154213</v>
      </c>
      <c r="G337" s="10">
        <v>2.0994734781738957</v>
      </c>
      <c r="H337" s="10">
        <v>1.976422668304979</v>
      </c>
      <c r="I337" s="10">
        <v>2.0638564073652619</v>
      </c>
      <c r="J337" s="10">
        <v>2.2356301536595966</v>
      </c>
      <c r="K337" s="157">
        <v>2.2632388813612185</v>
      </c>
      <c r="L337" s="11">
        <v>1.6974217975640578</v>
      </c>
    </row>
    <row r="338" spans="1:12" ht="17" customHeight="1" x14ac:dyDescent="0.3">
      <c r="A338" s="12" t="s">
        <v>42</v>
      </c>
      <c r="B338" s="8" t="s">
        <v>43</v>
      </c>
      <c r="C338" s="10">
        <v>2.1837970790154047</v>
      </c>
      <c r="D338" s="10">
        <v>2.2975791330529738</v>
      </c>
      <c r="E338" s="10">
        <v>2.2692057814725781</v>
      </c>
      <c r="F338" s="10">
        <v>2.5224616513119407</v>
      </c>
      <c r="G338" s="10">
        <v>2.5845149840415997</v>
      </c>
      <c r="H338" s="10">
        <v>2.5795574883909014</v>
      </c>
      <c r="I338" s="10">
        <v>2.5166712329673726</v>
      </c>
      <c r="J338" s="10">
        <v>2.3339604395309927</v>
      </c>
      <c r="K338" s="157">
        <v>2.2175083010418284</v>
      </c>
      <c r="L338" s="11">
        <v>2.217083451613802</v>
      </c>
    </row>
    <row r="339" spans="1:12" ht="17" customHeight="1" x14ac:dyDescent="0.3">
      <c r="A339" s="12" t="s">
        <v>44</v>
      </c>
      <c r="B339" s="8" t="s">
        <v>45</v>
      </c>
      <c r="C339" s="10">
        <v>4.7603468943078004</v>
      </c>
      <c r="D339" s="10">
        <v>4.5842528527484783</v>
      </c>
      <c r="E339" s="10">
        <v>4.5665247872702697</v>
      </c>
      <c r="F339" s="10">
        <v>4.5929177116910838</v>
      </c>
      <c r="G339" s="10">
        <v>4.8968403234420608</v>
      </c>
      <c r="H339" s="10">
        <v>5.4448005351684374</v>
      </c>
      <c r="I339" s="10">
        <v>5.8165673451254865</v>
      </c>
      <c r="J339" s="10">
        <v>6.1991129606405435</v>
      </c>
      <c r="K339" s="157">
        <v>6.1968638140453915</v>
      </c>
      <c r="L339" s="11">
        <v>6.7591205870458655</v>
      </c>
    </row>
    <row r="340" spans="1:12" ht="17" customHeight="1" x14ac:dyDescent="0.3">
      <c r="A340" s="12" t="s">
        <v>46</v>
      </c>
      <c r="B340" s="8" t="s">
        <v>47</v>
      </c>
      <c r="C340" s="10">
        <v>9.9664125315782197</v>
      </c>
      <c r="D340" s="10">
        <v>9.5322808614967762</v>
      </c>
      <c r="E340" s="10">
        <v>9.8170856181960282</v>
      </c>
      <c r="F340" s="10">
        <v>9.2060769994851714</v>
      </c>
      <c r="G340" s="10">
        <v>8.7622238562730672</v>
      </c>
      <c r="H340" s="10">
        <v>9.2661930782542914</v>
      </c>
      <c r="I340" s="10">
        <v>8.9727740856279432</v>
      </c>
      <c r="J340" s="10">
        <v>8.7803096636207734</v>
      </c>
      <c r="K340" s="157">
        <v>8.8469267167879337</v>
      </c>
      <c r="L340" s="11">
        <v>9.1080972111685465</v>
      </c>
    </row>
    <row r="341" spans="1:12" ht="17" customHeight="1" x14ac:dyDescent="0.3">
      <c r="A341" s="12" t="s">
        <v>48</v>
      </c>
      <c r="B341" s="8" t="s">
        <v>49</v>
      </c>
      <c r="C341" s="10">
        <v>0.8587939221040628</v>
      </c>
      <c r="D341" s="10">
        <v>0.87095623166258651</v>
      </c>
      <c r="E341" s="10">
        <v>0.91459490887717321</v>
      </c>
      <c r="F341" s="10">
        <v>0.91600410539948418</v>
      </c>
      <c r="G341" s="10">
        <v>0.95712248629777585</v>
      </c>
      <c r="H341" s="10">
        <v>0.99488985405831554</v>
      </c>
      <c r="I341" s="10">
        <v>0.99100528989292913</v>
      </c>
      <c r="J341" s="10">
        <v>0.98916791727990083</v>
      </c>
      <c r="K341" s="157">
        <v>0.978958483291964</v>
      </c>
      <c r="L341" s="11">
        <v>1.0125025249958284</v>
      </c>
    </row>
    <row r="342" spans="1:12" ht="17" customHeight="1" x14ac:dyDescent="0.3">
      <c r="A342" s="12" t="s">
        <v>50</v>
      </c>
      <c r="B342" s="8" t="s">
        <v>51</v>
      </c>
      <c r="C342" s="10">
        <v>0.3957437277394753</v>
      </c>
      <c r="D342" s="10">
        <v>0.4131968798609823</v>
      </c>
      <c r="E342" s="10">
        <v>0.47282461888683419</v>
      </c>
      <c r="F342" s="10">
        <v>0.51385400343032472</v>
      </c>
      <c r="G342" s="10">
        <v>0.55811914558496301</v>
      </c>
      <c r="H342" s="10">
        <v>0.63721594303900286</v>
      </c>
      <c r="I342" s="10">
        <v>0.62377950344104394</v>
      </c>
      <c r="J342" s="10">
        <v>0.65424236149555193</v>
      </c>
      <c r="K342" s="157">
        <v>0.76201779270153458</v>
      </c>
      <c r="L342" s="11">
        <v>0.78126595096510432</v>
      </c>
    </row>
    <row r="343" spans="1:12" ht="17" customHeight="1" x14ac:dyDescent="0.3">
      <c r="A343" s="12" t="s">
        <v>52</v>
      </c>
      <c r="B343" s="8" t="s">
        <v>53</v>
      </c>
      <c r="C343" s="10">
        <v>4.4486841811124371</v>
      </c>
      <c r="D343" s="10">
        <v>4.8573021614001437</v>
      </c>
      <c r="E343" s="10">
        <v>4.6490414219689544</v>
      </c>
      <c r="F343" s="10">
        <v>5.6106029969450937</v>
      </c>
      <c r="G343" s="10">
        <v>6.1763132248215911</v>
      </c>
      <c r="H343" s="10">
        <v>5.8864932271185628</v>
      </c>
      <c r="I343" s="10">
        <v>6.7978891317107051</v>
      </c>
      <c r="J343" s="10">
        <v>6.4315974506484892</v>
      </c>
      <c r="K343" s="157">
        <v>6.539003967797985</v>
      </c>
      <c r="L343" s="11">
        <v>7.9487536088006472</v>
      </c>
    </row>
    <row r="344" spans="1:12" ht="17" customHeight="1" x14ac:dyDescent="0.3">
      <c r="A344" s="12" t="s">
        <v>54</v>
      </c>
      <c r="B344" s="8" t="s">
        <v>55</v>
      </c>
      <c r="C344" s="10">
        <v>5.2324322589485419</v>
      </c>
      <c r="D344" s="10">
        <v>5.6360573427522365</v>
      </c>
      <c r="E344" s="10">
        <v>5.7503560401962144</v>
      </c>
      <c r="F344" s="10">
        <v>6.2573682289896517</v>
      </c>
      <c r="G344" s="10">
        <v>6.5441325851473264</v>
      </c>
      <c r="H344" s="10">
        <v>6.8873114240666018</v>
      </c>
      <c r="I344" s="10">
        <v>7.2716150110575235</v>
      </c>
      <c r="J344" s="10">
        <v>7.2913415067798635</v>
      </c>
      <c r="K344" s="157">
        <v>7.5267262579601688</v>
      </c>
      <c r="L344" s="11">
        <v>8.2855381006555255</v>
      </c>
    </row>
    <row r="345" spans="1:12" ht="17" customHeight="1" x14ac:dyDescent="0.3">
      <c r="A345" s="12" t="s">
        <v>56</v>
      </c>
      <c r="B345" s="8" t="s">
        <v>68</v>
      </c>
      <c r="C345" s="10">
        <v>1.1729460611387912</v>
      </c>
      <c r="D345" s="10">
        <v>1.2322813979421312</v>
      </c>
      <c r="E345" s="10">
        <v>1.197318951846984</v>
      </c>
      <c r="F345" s="10">
        <v>1.322152928958956</v>
      </c>
      <c r="G345" s="10">
        <v>1.4632940167063746</v>
      </c>
      <c r="H345" s="10">
        <v>1.4173819655098314</v>
      </c>
      <c r="I345" s="10">
        <v>1.5237551998007175</v>
      </c>
      <c r="J345" s="10">
        <v>1.4633470819288128</v>
      </c>
      <c r="K345" s="157">
        <v>1.4891482838118368</v>
      </c>
      <c r="L345" s="11">
        <v>1.7231095630694175</v>
      </c>
    </row>
    <row r="346" spans="1:12" ht="39.5" thickBot="1" x14ac:dyDescent="0.35">
      <c r="A346" s="189" t="s">
        <v>57</v>
      </c>
      <c r="B346" s="190" t="s">
        <v>58</v>
      </c>
      <c r="C346" s="148">
        <v>0.46293737493983028</v>
      </c>
      <c r="D346" s="148">
        <v>0.47641747681220786</v>
      </c>
      <c r="E346" s="148">
        <v>0.48831143313703002</v>
      </c>
      <c r="F346" s="148">
        <v>0.49185689316382075</v>
      </c>
      <c r="G346" s="148">
        <v>0.53297847674436971</v>
      </c>
      <c r="H346" s="148">
        <v>0.54716258120932093</v>
      </c>
      <c r="I346" s="148">
        <v>0.54352578843963306</v>
      </c>
      <c r="J346" s="148">
        <v>0.53305242546403153</v>
      </c>
      <c r="K346" s="188">
        <v>0.53912865848699387</v>
      </c>
      <c r="L346" s="149">
        <v>0.59545976792659572</v>
      </c>
    </row>
    <row r="347" spans="1:12" ht="17" customHeight="1" x14ac:dyDescent="0.3">
      <c r="A347" s="33" t="s">
        <v>64</v>
      </c>
      <c r="B347" s="26"/>
      <c r="C347" s="35"/>
      <c r="D347" s="24"/>
      <c r="E347" s="24"/>
      <c r="F347" s="3"/>
      <c r="G347" s="24"/>
      <c r="H347" s="3"/>
      <c r="I347" s="3"/>
      <c r="J347" s="24"/>
      <c r="L347" s="37">
        <f>L29</f>
        <v>44259</v>
      </c>
    </row>
    <row r="349" spans="1:12" ht="17" customHeight="1" x14ac:dyDescent="0.3">
      <c r="D349" s="195"/>
      <c r="E349" s="195"/>
      <c r="F349" s="195"/>
      <c r="G349" s="195"/>
      <c r="H349" s="195"/>
      <c r="I349" s="195"/>
      <c r="J349" s="195"/>
      <c r="K349" s="195"/>
    </row>
    <row r="350" spans="1:12" ht="17" customHeight="1" x14ac:dyDescent="0.3">
      <c r="D350" s="195"/>
      <c r="E350" s="195"/>
      <c r="F350" s="195"/>
      <c r="G350" s="195"/>
      <c r="H350" s="195"/>
      <c r="I350" s="195"/>
      <c r="J350" s="195"/>
      <c r="K350" s="195"/>
    </row>
  </sheetData>
  <mergeCells count="46">
    <mergeCell ref="A327:A328"/>
    <mergeCell ref="B327:B328"/>
    <mergeCell ref="B240:B241"/>
    <mergeCell ref="B275:B276"/>
    <mergeCell ref="A301:A302"/>
    <mergeCell ref="B301:B302"/>
    <mergeCell ref="B273:L273"/>
    <mergeCell ref="A299:L299"/>
    <mergeCell ref="A324:L324"/>
    <mergeCell ref="A325:L325"/>
    <mergeCell ref="B145:L145"/>
    <mergeCell ref="B146:L146"/>
    <mergeCell ref="B180:L180"/>
    <mergeCell ref="B181:L181"/>
    <mergeCell ref="B212:F212"/>
    <mergeCell ref="B148:B149"/>
    <mergeCell ref="B183:B184"/>
    <mergeCell ref="B213:L213"/>
    <mergeCell ref="B214:L214"/>
    <mergeCell ref="B238:L238"/>
    <mergeCell ref="B216:B217"/>
    <mergeCell ref="A140:A142"/>
    <mergeCell ref="A62:A63"/>
    <mergeCell ref="B62:B63"/>
    <mergeCell ref="A84:F84"/>
    <mergeCell ref="A88:A89"/>
    <mergeCell ref="B88:B89"/>
    <mergeCell ref="A85:L85"/>
    <mergeCell ref="A86:L86"/>
    <mergeCell ref="A115:L115"/>
    <mergeCell ref="A116:L116"/>
    <mergeCell ref="A108:A112"/>
    <mergeCell ref="A118:A119"/>
    <mergeCell ref="B118:B119"/>
    <mergeCell ref="A60:L60"/>
    <mergeCell ref="A1:L1"/>
    <mergeCell ref="A2:L2"/>
    <mergeCell ref="A32:L32"/>
    <mergeCell ref="A33:L33"/>
    <mergeCell ref="A35:A36"/>
    <mergeCell ref="B35:B36"/>
    <mergeCell ref="A4:A5"/>
    <mergeCell ref="B4:B5"/>
    <mergeCell ref="A24:A28"/>
    <mergeCell ref="A29:B29"/>
    <mergeCell ref="A59:L59"/>
  </mergeCells>
  <pageMargins left="0.45" right="0.2" top="0.75" bottom="0.75" header="0.3" footer="0.05"/>
  <pageSetup scale="75" orientation="landscape" horizontalDpi="300" verticalDpi="300" r:id="rId1"/>
  <rowBreaks count="10" manualBreakCount="10">
    <brk id="29" max="16383" man="1"/>
    <brk id="57" max="16383" man="1"/>
    <brk id="83" max="16383" man="1"/>
    <brk id="114" max="16383" man="1"/>
    <brk id="178" max="16383" man="1"/>
    <brk id="211" max="16383" man="1"/>
    <brk id="237" max="16383" man="1"/>
    <brk id="272" max="16383" man="1"/>
    <brk id="298" max="16383" man="1"/>
    <brk id="32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2076-77</vt:lpstr>
      <vt:lpstr>'2076-77'!Print_Area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cp:lastPrinted>2020-09-21T10:15:16Z</cp:lastPrinted>
  <dcterms:created xsi:type="dcterms:W3CDTF">2020-09-20T06:02:01Z</dcterms:created>
  <dcterms:modified xsi:type="dcterms:W3CDTF">2021-03-04T02:24:06Z</dcterms:modified>
</cp:coreProperties>
</file>