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1760"/>
  </bookViews>
  <sheets>
    <sheet name="Family Planning1-A" sheetId="1" r:id="rId1"/>
    <sheet name="Family Planning1-R" sheetId="3" r:id="rId2"/>
    <sheet name="Family Planning2-R" sheetId="4" r:id="rId3"/>
    <sheet name="Family Planning3-R" sheetId="5" r:id="rId4"/>
  </sheets>
  <externalReferences>
    <externalReference r:id="rId5"/>
  </externalReferences>
  <definedNames>
    <definedName name="_xlnm._FilterDatabase" localSheetId="1" hidden="1">'Family Planning1-R'!$A$4:$O$92</definedName>
    <definedName name="ownership">'[1]CF_1st_Tri '!$FT$1:$FT$2</definedName>
  </definedNames>
  <calcPr calcId="162913"/>
</workbook>
</file>

<file path=xl/calcChain.xml><?xml version="1.0" encoding="utf-8"?>
<calcChain xmlns="http://schemas.openxmlformats.org/spreadsheetml/2006/main">
  <c r="K6" i="5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G6"/>
  <c r="K92" i="4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O92" i="3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N8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H8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E10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9"/>
  <c r="E8"/>
  <c r="G90" i="5" l="1"/>
  <c r="G89"/>
  <c r="K89" s="1"/>
  <c r="K88"/>
  <c r="G88"/>
  <c r="G87"/>
  <c r="K87" s="1"/>
  <c r="G86"/>
  <c r="K85"/>
  <c r="G85"/>
  <c r="G84"/>
  <c r="K84" s="1"/>
  <c r="G83"/>
  <c r="K83" s="1"/>
  <c r="G82"/>
  <c r="G81"/>
  <c r="K81" s="1"/>
  <c r="G80"/>
  <c r="K80" s="1"/>
  <c r="G79"/>
  <c r="K79" s="1"/>
  <c r="G78"/>
  <c r="G77"/>
  <c r="G76"/>
  <c r="G75"/>
  <c r="K75" s="1"/>
  <c r="G74"/>
  <c r="G73"/>
  <c r="K73" s="1"/>
  <c r="G72"/>
  <c r="K72" s="1"/>
  <c r="G71"/>
  <c r="K71" s="1"/>
  <c r="G70"/>
  <c r="G69"/>
  <c r="K69" s="1"/>
  <c r="G68"/>
  <c r="K68" s="1"/>
  <c r="G67"/>
  <c r="K67" s="1"/>
  <c r="G66"/>
  <c r="G65"/>
  <c r="K65" s="1"/>
  <c r="G64"/>
  <c r="K64" s="1"/>
  <c r="G63"/>
  <c r="K63" s="1"/>
  <c r="G62"/>
  <c r="G61"/>
  <c r="G60"/>
  <c r="K60" s="1"/>
  <c r="G59"/>
  <c r="K59" s="1"/>
  <c r="G58"/>
  <c r="G57"/>
  <c r="K57" s="1"/>
  <c r="G56"/>
  <c r="G55"/>
  <c r="K55" s="1"/>
  <c r="G54"/>
  <c r="G53"/>
  <c r="K53" s="1"/>
  <c r="G52"/>
  <c r="K52" s="1"/>
  <c r="G51"/>
  <c r="K51" s="1"/>
  <c r="G50"/>
  <c r="G49"/>
  <c r="K49" s="1"/>
  <c r="G48"/>
  <c r="K48" s="1"/>
  <c r="G47"/>
  <c r="K47" s="1"/>
  <c r="G46"/>
  <c r="G45"/>
  <c r="K45" s="1"/>
  <c r="G44"/>
  <c r="K44" s="1"/>
  <c r="G43"/>
  <c r="K43" s="1"/>
  <c r="G42"/>
  <c r="G41"/>
  <c r="K41" s="1"/>
  <c r="G40"/>
  <c r="G39"/>
  <c r="K39" s="1"/>
  <c r="G38"/>
  <c r="G37"/>
  <c r="K37" s="1"/>
  <c r="G36"/>
  <c r="K36" s="1"/>
  <c r="G35"/>
  <c r="K35" s="1"/>
  <c r="G34"/>
  <c r="G33"/>
  <c r="K33" s="1"/>
  <c r="G32"/>
  <c r="K32" s="1"/>
  <c r="G31"/>
  <c r="K31" s="1"/>
  <c r="G30"/>
  <c r="G29"/>
  <c r="K29" s="1"/>
  <c r="G28"/>
  <c r="K28" s="1"/>
  <c r="G27"/>
  <c r="K27" s="1"/>
  <c r="G26"/>
  <c r="G25"/>
  <c r="K25" s="1"/>
  <c r="G24"/>
  <c r="K24" s="1"/>
  <c r="G23"/>
  <c r="K23" s="1"/>
  <c r="G22"/>
  <c r="G21"/>
  <c r="G20"/>
  <c r="K20" s="1"/>
  <c r="G19"/>
  <c r="K19" s="1"/>
  <c r="G18"/>
  <c r="G17"/>
  <c r="K17" s="1"/>
  <c r="G16"/>
  <c r="K16" s="1"/>
  <c r="G15"/>
  <c r="K15" s="1"/>
  <c r="G14"/>
  <c r="G13"/>
  <c r="K13" s="1"/>
  <c r="G12"/>
  <c r="K12" s="1"/>
  <c r="G11"/>
  <c r="K11" s="1"/>
  <c r="G10"/>
  <c r="G9"/>
  <c r="G8"/>
  <c r="K8" s="1"/>
  <c r="G7"/>
  <c r="K7" s="1"/>
  <c r="Q92" i="4"/>
  <c r="R92" s="1"/>
  <c r="Q91"/>
  <c r="R91" s="1"/>
  <c r="Q90"/>
  <c r="R90" s="1"/>
  <c r="Q89"/>
  <c r="R89" s="1"/>
  <c r="Q88"/>
  <c r="R88" s="1"/>
  <c r="Q87"/>
  <c r="R87" s="1"/>
  <c r="Q86"/>
  <c r="R86" s="1"/>
  <c r="Q85"/>
  <c r="R85" s="1"/>
  <c r="Q84"/>
  <c r="R84" s="1"/>
  <c r="Q83"/>
  <c r="R83" s="1"/>
  <c r="Q82"/>
  <c r="R82" s="1"/>
  <c r="Q81"/>
  <c r="R81" s="1"/>
  <c r="Q80"/>
  <c r="R80" s="1"/>
  <c r="R79"/>
  <c r="Q79"/>
  <c r="Q78"/>
  <c r="R78" s="1"/>
  <c r="Q77"/>
  <c r="R77" s="1"/>
  <c r="Q76"/>
  <c r="R76" s="1"/>
  <c r="Q75"/>
  <c r="R75" s="1"/>
  <c r="Q74"/>
  <c r="R74" s="1"/>
  <c r="Q73"/>
  <c r="R73" s="1"/>
  <c r="Q72"/>
  <c r="R72" s="1"/>
  <c r="Q71"/>
  <c r="R71" s="1"/>
  <c r="Q70"/>
  <c r="R70" s="1"/>
  <c r="Q69"/>
  <c r="R69" s="1"/>
  <c r="Q68"/>
  <c r="R68" s="1"/>
  <c r="Q67"/>
  <c r="R67" s="1"/>
  <c r="Q66"/>
  <c r="R66" s="1"/>
  <c r="Q65"/>
  <c r="R65" s="1"/>
  <c r="R64"/>
  <c r="Q64"/>
  <c r="Q63"/>
  <c r="R63" s="1"/>
  <c r="Q62"/>
  <c r="R62" s="1"/>
  <c r="Q61"/>
  <c r="R61" s="1"/>
  <c r="Q60"/>
  <c r="R60" s="1"/>
  <c r="Q59"/>
  <c r="R59" s="1"/>
  <c r="Q58"/>
  <c r="R58" s="1"/>
  <c r="Q57"/>
  <c r="R57" s="1"/>
  <c r="Q56"/>
  <c r="R56" s="1"/>
  <c r="Q55"/>
  <c r="R55" s="1"/>
  <c r="Q54"/>
  <c r="R54" s="1"/>
  <c r="Q53"/>
  <c r="R53" s="1"/>
  <c r="Q52"/>
  <c r="R52" s="1"/>
  <c r="Q51"/>
  <c r="R51" s="1"/>
  <c r="Q50"/>
  <c r="R50" s="1"/>
  <c r="Q49"/>
  <c r="R49" s="1"/>
  <c r="Q48"/>
  <c r="R48" s="1"/>
  <c r="R47"/>
  <c r="Q47"/>
  <c r="Q46"/>
  <c r="R46" s="1"/>
  <c r="Q45"/>
  <c r="R45" s="1"/>
  <c r="Q44"/>
  <c r="R44" s="1"/>
  <c r="Q43"/>
  <c r="R43" s="1"/>
  <c r="Q42"/>
  <c r="R42" s="1"/>
  <c r="Q41"/>
  <c r="R41" s="1"/>
  <c r="Q40"/>
  <c r="R40" s="1"/>
  <c r="Q39"/>
  <c r="R39" s="1"/>
  <c r="Q38"/>
  <c r="R38" s="1"/>
  <c r="Q37"/>
  <c r="R37" s="1"/>
  <c r="Q36"/>
  <c r="R36" s="1"/>
  <c r="Q35"/>
  <c r="R35" s="1"/>
  <c r="Q34"/>
  <c r="R34" s="1"/>
  <c r="Q33"/>
  <c r="R33" s="1"/>
  <c r="R32"/>
  <c r="Q32"/>
  <c r="Q31"/>
  <c r="R31" s="1"/>
  <c r="Q30"/>
  <c r="R30" s="1"/>
  <c r="Q29"/>
  <c r="R29" s="1"/>
  <c r="Q28"/>
  <c r="R28" s="1"/>
  <c r="Q27"/>
  <c r="R27" s="1"/>
  <c r="Q26"/>
  <c r="R26" s="1"/>
  <c r="Q25"/>
  <c r="R25" s="1"/>
  <c r="Q24"/>
  <c r="R24" s="1"/>
  <c r="Q23"/>
  <c r="R23" s="1"/>
  <c r="Q22"/>
  <c r="R22" s="1"/>
  <c r="Q21"/>
  <c r="R21" s="1"/>
  <c r="Q20"/>
  <c r="R20" s="1"/>
  <c r="Q19"/>
  <c r="R19" s="1"/>
  <c r="Q18"/>
  <c r="R18" s="1"/>
  <c r="Q17"/>
  <c r="R17" s="1"/>
  <c r="Q16"/>
  <c r="R16" s="1"/>
  <c r="R15"/>
  <c r="Q15"/>
  <c r="Q14"/>
  <c r="R14" s="1"/>
  <c r="Q13"/>
  <c r="R13" s="1"/>
  <c r="Q12"/>
  <c r="R12" s="1"/>
  <c r="Q11"/>
  <c r="R11" s="1"/>
  <c r="Q10"/>
  <c r="R10" s="1"/>
  <c r="Q9"/>
  <c r="R9" s="1"/>
  <c r="Q8"/>
  <c r="R8" s="1"/>
  <c r="K9" i="5" l="1"/>
  <c r="K76"/>
  <c r="K21"/>
  <c r="K40"/>
  <c r="K56"/>
  <c r="K61"/>
  <c r="K77"/>
  <c r="K10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86"/>
  <c r="K90"/>
</calcChain>
</file>

<file path=xl/sharedStrings.xml><?xml version="1.0" encoding="utf-8"?>
<sst xmlns="http://schemas.openxmlformats.org/spreadsheetml/2006/main" count="416" uniqueCount="122">
  <si>
    <t>District Name</t>
  </si>
  <si>
    <t>Condom</t>
  </si>
  <si>
    <t>Pills</t>
  </si>
  <si>
    <t>Depo</t>
  </si>
  <si>
    <t>IUCD</t>
  </si>
  <si>
    <t>Implant</t>
  </si>
  <si>
    <t>Total</t>
  </si>
  <si>
    <t>Female</t>
  </si>
  <si>
    <t>Male</t>
  </si>
  <si>
    <t>Camp</t>
  </si>
  <si>
    <t>Raw Data: FAMILY PLANNING (Sheet 1 of 3)</t>
  </si>
  <si>
    <t>New Acceptors</t>
  </si>
  <si>
    <t>Temporary Methods</t>
  </si>
  <si>
    <t>Total (Temporary Methods)</t>
  </si>
  <si>
    <t>&lt;20 Years</t>
  </si>
  <si>
    <t>≥ 20 years</t>
  </si>
  <si>
    <t>Raw Data: FAMILY PLANNING (Sheet 2 of 3)</t>
  </si>
  <si>
    <t>Distribution</t>
  </si>
  <si>
    <t>Sterilization</t>
  </si>
  <si>
    <t>Total All Methods</t>
  </si>
  <si>
    <t>Condom </t>
  </si>
  <si>
    <t>Pills </t>
  </si>
  <si>
    <t>Depo </t>
  </si>
  <si>
    <t>Public</t>
  </si>
  <si>
    <t>Non-Public</t>
  </si>
  <si>
    <t>Total Strerilization</t>
  </si>
  <si>
    <t>Institutions</t>
  </si>
  <si>
    <t>Raw Data: FAMILY PLANNING (Sheet 3 of 3)</t>
  </si>
  <si>
    <t>Current Users</t>
  </si>
  <si>
    <t>Defaulter</t>
  </si>
  <si>
    <t>Postpartum FP Acceptors</t>
  </si>
  <si>
    <t>Total all Methods</t>
  </si>
  <si>
    <t>(Within 48 Hours of Delivery)</t>
  </si>
  <si>
    <t>Total Sterilization</t>
  </si>
  <si>
    <t>Tubectomy</t>
  </si>
  <si>
    <t>NEPAL</t>
  </si>
  <si>
    <t>Province 1</t>
  </si>
  <si>
    <t>TAPLEJUNG</t>
  </si>
  <si>
    <t>SANKHUWASABHA</t>
  </si>
  <si>
    <t>SOLUKHUMBU</t>
  </si>
  <si>
    <t>OKHALDHUNGA</t>
  </si>
  <si>
    <t>KHOTANG</t>
  </si>
  <si>
    <t>BHOJPUR</t>
  </si>
  <si>
    <t>DHANKUTA</t>
  </si>
  <si>
    <t>TERHATHUM</t>
  </si>
  <si>
    <t>PANCHTHAR</t>
  </si>
  <si>
    <t>ILAM</t>
  </si>
  <si>
    <t>JHAPA</t>
  </si>
  <si>
    <t>MORANG</t>
  </si>
  <si>
    <t>SUNSARI</t>
  </si>
  <si>
    <t>UDAYAPUR</t>
  </si>
  <si>
    <t>Province 2</t>
  </si>
  <si>
    <t>SAPTARI</t>
  </si>
  <si>
    <t>SIRAHA</t>
  </si>
  <si>
    <t>DHANUSA</t>
  </si>
  <si>
    <t>MAHOTTARI</t>
  </si>
  <si>
    <t>SARLAHI</t>
  </si>
  <si>
    <t>RAUTAHAT</t>
  </si>
  <si>
    <t>BARA</t>
  </si>
  <si>
    <t>PARSA</t>
  </si>
  <si>
    <t>Province 3</t>
  </si>
  <si>
    <t>DOLAKHA</t>
  </si>
  <si>
    <t>SINDHUPALCHOK</t>
  </si>
  <si>
    <t>RASUWA</t>
  </si>
  <si>
    <t>DHADING</t>
  </si>
  <si>
    <t>NUWAKOT</t>
  </si>
  <si>
    <t>KATHMANDU</t>
  </si>
  <si>
    <t>BHAKTAPUR</t>
  </si>
  <si>
    <t>LALITPUR</t>
  </si>
  <si>
    <t>KAVREPALANCHOK</t>
  </si>
  <si>
    <t>RAMECHHAP</t>
  </si>
  <si>
    <t>SINDHULI</t>
  </si>
  <si>
    <t>MAKWANPUR</t>
  </si>
  <si>
    <t>CHITAWAN</t>
  </si>
  <si>
    <t>Gandaki Province</t>
  </si>
  <si>
    <t>GORKHA</t>
  </si>
  <si>
    <t>MANANG</t>
  </si>
  <si>
    <t>MUSTANG</t>
  </si>
  <si>
    <t>MYAGDI</t>
  </si>
  <si>
    <t>KASKI</t>
  </si>
  <si>
    <t>LAMJUNG</t>
  </si>
  <si>
    <t>TANAHU</t>
  </si>
  <si>
    <t>NAWALPARASI EAST</t>
  </si>
  <si>
    <t>SYANGJA</t>
  </si>
  <si>
    <t>PARBAT</t>
  </si>
  <si>
    <t>BAGLUNG</t>
  </si>
  <si>
    <t>Province 5</t>
  </si>
  <si>
    <t>RUKUM EAST</t>
  </si>
  <si>
    <t>ROLPA</t>
  </si>
  <si>
    <t>PYUTHAN</t>
  </si>
  <si>
    <t>GULMI</t>
  </si>
  <si>
    <t>ARGHAKHANCHI</t>
  </si>
  <si>
    <t>PALPA</t>
  </si>
  <si>
    <t>NAWALPARASI WEST</t>
  </si>
  <si>
    <t>RUPANDEHI</t>
  </si>
  <si>
    <t>KAPILBASTU</t>
  </si>
  <si>
    <t>DANG</t>
  </si>
  <si>
    <t>BANKE</t>
  </si>
  <si>
    <t>BARDIYA</t>
  </si>
  <si>
    <t>Karnali Province</t>
  </si>
  <si>
    <t>DOLPA</t>
  </si>
  <si>
    <t>MUGU</t>
  </si>
  <si>
    <t>HUMLA</t>
  </si>
  <si>
    <t>JUMLA</t>
  </si>
  <si>
    <t>KALIKOT</t>
  </si>
  <si>
    <t>DAILEKH</t>
  </si>
  <si>
    <t>JAJARKOT</t>
  </si>
  <si>
    <t>RUKUM WEST</t>
  </si>
  <si>
    <t>SALYAN</t>
  </si>
  <si>
    <t>SURKHET</t>
  </si>
  <si>
    <t>Sudurpashchim Province</t>
  </si>
  <si>
    <t>BAJURA</t>
  </si>
  <si>
    <t>BAJHANG</t>
  </si>
  <si>
    <t>DARCHULA</t>
  </si>
  <si>
    <t>BAITADI</t>
  </si>
  <si>
    <t>DADELDHURA</t>
  </si>
  <si>
    <t>DOTI</t>
  </si>
  <si>
    <t>ACHHAM</t>
  </si>
  <si>
    <t>KAILALI</t>
  </si>
  <si>
    <t>KANCHANPUR</t>
  </si>
  <si>
    <t>Un Adjusted CPR</t>
  </si>
  <si>
    <t xml:space="preserve"> Adjusted CPR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</si>
</sst>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ont="0" applyFill="0" applyBorder="0" applyAlignment="0" applyProtection="0"/>
    <xf numFmtId="0" fontId="1" fillId="0" borderId="0"/>
    <xf numFmtId="0" fontId="16" fillId="0" borderId="0"/>
    <xf numFmtId="0" fontId="12" fillId="0" borderId="0"/>
    <xf numFmtId="0" fontId="16" fillId="0" borderId="0" applyNumberFormat="0" applyFont="0" applyFill="0" applyBorder="0" applyAlignment="0" applyProtection="0"/>
    <xf numFmtId="0" fontId="1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7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" fillId="0" borderId="0"/>
    <xf numFmtId="0" fontId="6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7" fillId="4" borderId="2" xfId="2" applyNumberFormat="1" applyFont="1" applyFill="1" applyBorder="1" applyAlignment="1">
      <alignment horizontal="right"/>
    </xf>
    <xf numFmtId="0" fontId="2" fillId="4" borderId="2" xfId="1" applyFont="1" applyFill="1" applyBorder="1" applyAlignment="1">
      <alignment horizontal="center"/>
    </xf>
    <xf numFmtId="164" fontId="2" fillId="4" borderId="2" xfId="1" applyNumberFormat="1" applyFont="1" applyFill="1" applyBorder="1" applyAlignment="1">
      <alignment horizontal="center"/>
    </xf>
    <xf numFmtId="1" fontId="3" fillId="0" borderId="0" xfId="1" applyNumberFormat="1" applyFont="1"/>
    <xf numFmtId="0" fontId="3" fillId="0" borderId="0" xfId="1" applyFont="1"/>
    <xf numFmtId="0" fontId="8" fillId="5" borderId="2" xfId="1" applyFont="1" applyFill="1" applyBorder="1" applyAlignment="1">
      <alignment horizontal="right" vertical="center"/>
    </xf>
    <xf numFmtId="0" fontId="3" fillId="5" borderId="2" xfId="1" applyFont="1" applyFill="1" applyBorder="1" applyAlignment="1">
      <alignment horizontal="center"/>
    </xf>
    <xf numFmtId="164" fontId="3" fillId="5" borderId="2" xfId="1" applyNumberFormat="1" applyFont="1" applyFill="1" applyBorder="1" applyAlignment="1">
      <alignment horizontal="center"/>
    </xf>
    <xf numFmtId="0" fontId="9" fillId="0" borderId="2" xfId="1" applyFont="1" applyFill="1" applyBorder="1" applyAlignment="1">
      <alignment horizontal="left" vertical="center"/>
    </xf>
    <xf numFmtId="164" fontId="1" fillId="0" borderId="2" xfId="1" applyNumberFormat="1" applyFont="1" applyFill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164" fontId="3" fillId="5" borderId="2" xfId="1" applyNumberFormat="1" applyFont="1" applyFill="1" applyBorder="1" applyAlignment="1">
      <alignment horizontal="center" wrapText="1"/>
    </xf>
    <xf numFmtId="0" fontId="1" fillId="0" borderId="0" xfId="1" applyAlignment="1">
      <alignment horizontal="center"/>
    </xf>
    <xf numFmtId="1" fontId="1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center" wrapText="1"/>
    </xf>
    <xf numFmtId="0" fontId="12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vertical="center" wrapText="1"/>
    </xf>
    <xf numFmtId="1" fontId="3" fillId="5" borderId="2" xfId="1" applyNumberFormat="1" applyFont="1" applyFill="1" applyBorder="1" applyAlignment="1">
      <alignment horizontal="center"/>
    </xf>
    <xf numFmtId="1" fontId="1" fillId="0" borderId="0" xfId="1" applyNumberFormat="1"/>
    <xf numFmtId="1" fontId="3" fillId="5" borderId="2" xfId="1" applyNumberFormat="1" applyFont="1" applyFill="1" applyBorder="1" applyAlignment="1">
      <alignment horizontal="center" wrapText="1"/>
    </xf>
    <xf numFmtId="0" fontId="14" fillId="0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1" fontId="4" fillId="4" borderId="2" xfId="1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0" xfId="1" applyBorder="1" applyAlignment="1">
      <alignment horizontal="center"/>
    </xf>
    <xf numFmtId="0" fontId="14" fillId="3" borderId="2" xfId="1" applyFont="1" applyFill="1" applyBorder="1" applyAlignment="1">
      <alignment horizontal="center" vertical="center" textRotation="90" wrapText="1"/>
    </xf>
    <xf numFmtId="0" fontId="14" fillId="3" borderId="2" xfId="1" applyFont="1" applyFill="1" applyBorder="1" applyAlignment="1">
      <alignment horizontal="center" vertical="center" wrapText="1"/>
    </xf>
    <xf numFmtId="1" fontId="4" fillId="4" borderId="2" xfId="1" applyNumberFormat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1" fontId="1" fillId="0" borderId="2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1" fontId="2" fillId="4" borderId="2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textRotation="90" wrapText="1"/>
    </xf>
    <xf numFmtId="0" fontId="14" fillId="3" borderId="2" xfId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</cellXfs>
  <cellStyles count="33">
    <cellStyle name="Comma 2" xfId="3"/>
    <cellStyle name="Comma 2 2" xfId="4"/>
    <cellStyle name="Comma 3" xfId="5"/>
    <cellStyle name="Currency 2" xfId="6"/>
    <cellStyle name="Normal" xfId="0" builtinId="0"/>
    <cellStyle name="Normal 10" xfId="7"/>
    <cellStyle name="Normal 11" xfId="8"/>
    <cellStyle name="Normal 12" xfId="9"/>
    <cellStyle name="Normal 13" xfId="10"/>
    <cellStyle name="Normal 2" xfId="11"/>
    <cellStyle name="Normal 2 2" xfId="12"/>
    <cellStyle name="Normal 2 2 2" xfId="13"/>
    <cellStyle name="Normal 2 2 3" xfId="1"/>
    <cellStyle name="Normal 2 3" xfId="14"/>
    <cellStyle name="Normal 2 4" xfId="15"/>
    <cellStyle name="Normal 2 5" xfId="2"/>
    <cellStyle name="Normal 2 6" xfId="16"/>
    <cellStyle name="Normal 2 6 2" xfId="17"/>
    <cellStyle name="Normal 2 7" xfId="18"/>
    <cellStyle name="Normal 3" xfId="19"/>
    <cellStyle name="Normal 3 2" xfId="20"/>
    <cellStyle name="Normal 3 2 2" xfId="21"/>
    <cellStyle name="Normal 3 3" xfId="22"/>
    <cellStyle name="Normal 4" xfId="23"/>
    <cellStyle name="Normal 5" xfId="24"/>
    <cellStyle name="Normal 6" xfId="25"/>
    <cellStyle name="Normal 7" xfId="26"/>
    <cellStyle name="Normal 7 2" xfId="27"/>
    <cellStyle name="Normal 8" xfId="28"/>
    <cellStyle name="Normal 9" xfId="29"/>
    <cellStyle name="Normal 9 2" xfId="30"/>
    <cellStyle name="Note 2" xfId="31"/>
    <cellStyle name="Percent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dam%20Dahal/Desktop/TB%20DATA%202071-72/FWR_TB_Data_3d%20tri%20final-varifi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_1st_Tri "/>
      <sheetName val="CF_2nd_Tri"/>
      <sheetName val="CF_3rd_Tri"/>
      <sheetName val="SC_1st_Tri"/>
      <sheetName val="SC_2nd_Tri"/>
      <sheetName val="SC_3rd_Tri"/>
      <sheetName val="TO_1st_Tri"/>
      <sheetName val="TO_2nd_Tri"/>
      <sheetName val="TO_3rd_Tri"/>
      <sheetName val="Sheet2"/>
      <sheetName val="Sheet1"/>
      <sheetName val="Sheet3"/>
    </sheetNames>
    <sheetDataSet>
      <sheetData sheetId="0" refreshError="1">
        <row r="1">
          <cell r="FT1" t="str">
            <v>GoN</v>
          </cell>
        </row>
        <row r="2">
          <cell r="FT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8"/>
  <sheetViews>
    <sheetView tabSelected="1" topLeftCell="A52" workbookViewId="0">
      <selection activeCell="C4" sqref="C4"/>
    </sheetView>
  </sheetViews>
  <sheetFormatPr defaultRowHeight="15"/>
  <cols>
    <col min="1" max="1" width="22.5703125" style="1" customWidth="1"/>
    <col min="2" max="2" width="26" style="14" customWidth="1"/>
    <col min="3" max="3" width="35.140625" style="14" customWidth="1"/>
    <col min="4" max="4" width="12.140625" style="1" customWidth="1"/>
    <col min="5" max="16384" width="9.140625" style="1"/>
  </cols>
  <sheetData>
    <row r="1" spans="1:3" ht="18.75" customHeight="1">
      <c r="A1" s="37" t="s">
        <v>0</v>
      </c>
      <c r="B1" s="37" t="s">
        <v>120</v>
      </c>
      <c r="C1" s="37" t="s">
        <v>121</v>
      </c>
    </row>
    <row r="2" spans="1:3" ht="18.75" customHeight="1">
      <c r="A2" s="37"/>
      <c r="B2" s="37"/>
      <c r="C2" s="37"/>
    </row>
    <row r="3" spans="1:3" ht="44.25" customHeight="1">
      <c r="A3" s="37"/>
      <c r="B3" s="37"/>
      <c r="C3" s="37"/>
    </row>
    <row r="4" spans="1:3" s="6" customFormat="1" ht="15" customHeight="1">
      <c r="A4" s="2" t="s">
        <v>35</v>
      </c>
      <c r="B4" s="4">
        <v>37.974058244437067</v>
      </c>
      <c r="C4" s="4">
        <v>37.367206481032795</v>
      </c>
    </row>
    <row r="5" spans="1:3" s="6" customFormat="1" ht="15" customHeight="1">
      <c r="A5" s="7" t="s">
        <v>36</v>
      </c>
      <c r="B5" s="9">
        <v>40.342541964267951</v>
      </c>
      <c r="C5" s="9">
        <v>39.739686095327471</v>
      </c>
    </row>
    <row r="6" spans="1:3" ht="15" customHeight="1">
      <c r="A6" s="10" t="s">
        <v>37</v>
      </c>
      <c r="B6" s="11">
        <v>31.833005925180302</v>
      </c>
      <c r="C6" s="11">
        <v>31.618589413465315</v>
      </c>
    </row>
    <row r="7" spans="1:3" ht="15" customHeight="1">
      <c r="A7" s="10" t="s">
        <v>38</v>
      </c>
      <c r="B7" s="11">
        <v>33.63403712596056</v>
      </c>
      <c r="C7" s="11">
        <v>33.378714600710715</v>
      </c>
    </row>
    <row r="8" spans="1:3" ht="15" customHeight="1">
      <c r="A8" s="10" t="s">
        <v>39</v>
      </c>
      <c r="B8" s="11">
        <v>34.483242494014895</v>
      </c>
      <c r="C8" s="11">
        <v>34.349299780057876</v>
      </c>
    </row>
    <row r="9" spans="1:3" ht="15" customHeight="1">
      <c r="A9" s="10" t="s">
        <v>40</v>
      </c>
      <c r="B9" s="11">
        <v>42.798994259579324</v>
      </c>
      <c r="C9" s="11">
        <v>42.5385064544081</v>
      </c>
    </row>
    <row r="10" spans="1:3" ht="15" customHeight="1">
      <c r="A10" s="10" t="s">
        <v>41</v>
      </c>
      <c r="B10" s="11">
        <v>29.000221634218537</v>
      </c>
      <c r="C10" s="11">
        <v>28.783840376081756</v>
      </c>
    </row>
    <row r="11" spans="1:3" ht="15" customHeight="1">
      <c r="A11" s="10" t="s">
        <v>42</v>
      </c>
      <c r="B11" s="11">
        <v>34.633974242981502</v>
      </c>
      <c r="C11" s="11">
        <v>34.374621778726336</v>
      </c>
    </row>
    <row r="12" spans="1:3" ht="15" customHeight="1">
      <c r="A12" s="10" t="s">
        <v>43</v>
      </c>
      <c r="B12" s="11">
        <v>33.614988271238765</v>
      </c>
      <c r="C12" s="11">
        <v>33.367740138920759</v>
      </c>
    </row>
    <row r="13" spans="1:3" ht="15" customHeight="1">
      <c r="A13" s="10" t="s">
        <v>44</v>
      </c>
      <c r="B13" s="11">
        <v>25.571796903527279</v>
      </c>
      <c r="C13" s="11">
        <v>25.320882995740018</v>
      </c>
    </row>
    <row r="14" spans="1:3" ht="15" customHeight="1">
      <c r="A14" s="10" t="s">
        <v>45</v>
      </c>
      <c r="B14" s="11">
        <v>37.346638553977655</v>
      </c>
      <c r="C14" s="11">
        <v>37.199092496407424</v>
      </c>
    </row>
    <row r="15" spans="1:3" ht="15" customHeight="1">
      <c r="A15" s="10" t="s">
        <v>46</v>
      </c>
      <c r="B15" s="11">
        <v>40.714659495761978</v>
      </c>
      <c r="C15" s="11">
        <v>40.411134023922742</v>
      </c>
    </row>
    <row r="16" spans="1:3" ht="15" customHeight="1">
      <c r="A16" s="10" t="s">
        <v>47</v>
      </c>
      <c r="B16" s="11">
        <v>41.327390502107335</v>
      </c>
      <c r="C16" s="11">
        <v>40.476023970082295</v>
      </c>
    </row>
    <row r="17" spans="1:3" ht="15" customHeight="1">
      <c r="A17" s="10" t="s">
        <v>48</v>
      </c>
      <c r="B17" s="11">
        <v>53.224708108014909</v>
      </c>
      <c r="C17" s="11">
        <v>52.185973851258908</v>
      </c>
    </row>
    <row r="18" spans="1:3" ht="15" customHeight="1">
      <c r="A18" s="10" t="s">
        <v>49</v>
      </c>
      <c r="B18" s="11">
        <v>38.016322476925261</v>
      </c>
      <c r="C18" s="11">
        <v>37.38594059353111</v>
      </c>
    </row>
    <row r="19" spans="1:3" ht="15" customHeight="1">
      <c r="A19" s="10" t="s">
        <v>50</v>
      </c>
      <c r="B19" s="11">
        <v>28.776008169185356</v>
      </c>
      <c r="C19" s="11">
        <v>28.492665944161686</v>
      </c>
    </row>
    <row r="20" spans="1:3" s="6" customFormat="1" ht="15" customHeight="1">
      <c r="A20" s="7" t="s">
        <v>51</v>
      </c>
      <c r="B20" s="13">
        <v>44.449198156867553</v>
      </c>
      <c r="C20" s="13">
        <v>43.469475025449519</v>
      </c>
    </row>
    <row r="21" spans="1:3" ht="15" customHeight="1">
      <c r="A21" s="10" t="s">
        <v>52</v>
      </c>
      <c r="B21" s="11">
        <v>46.78488587552215</v>
      </c>
      <c r="C21" s="11">
        <v>45.83336791587962</v>
      </c>
    </row>
    <row r="22" spans="1:3" ht="15" customHeight="1">
      <c r="A22" s="10" t="s">
        <v>53</v>
      </c>
      <c r="B22" s="11">
        <v>44.004789831787477</v>
      </c>
      <c r="C22" s="11">
        <v>43.077037695462309</v>
      </c>
    </row>
    <row r="23" spans="1:3" ht="15" customHeight="1">
      <c r="A23" s="10" t="s">
        <v>54</v>
      </c>
      <c r="B23" s="11">
        <v>47.25287740440325</v>
      </c>
      <c r="C23" s="11">
        <v>46.142381576110978</v>
      </c>
    </row>
    <row r="24" spans="1:3" ht="15" customHeight="1">
      <c r="A24" s="10" t="s">
        <v>55</v>
      </c>
      <c r="B24" s="11">
        <v>37.182754140271264</v>
      </c>
      <c r="C24" s="11">
        <v>36.34643136042903</v>
      </c>
    </row>
    <row r="25" spans="1:3" ht="15" customHeight="1">
      <c r="A25" s="10" t="s">
        <v>56</v>
      </c>
      <c r="B25" s="11">
        <v>45.668187449552228</v>
      </c>
      <c r="C25" s="11">
        <v>44.682867321515516</v>
      </c>
    </row>
    <row r="26" spans="1:3" ht="15" customHeight="1">
      <c r="A26" s="10" t="s">
        <v>57</v>
      </c>
      <c r="B26" s="11">
        <v>39.545715729477372</v>
      </c>
      <c r="C26" s="11">
        <v>38.676515672136951</v>
      </c>
    </row>
    <row r="27" spans="1:3" ht="15" customHeight="1">
      <c r="A27" s="10" t="s">
        <v>58</v>
      </c>
      <c r="B27" s="11">
        <v>31.032599552504575</v>
      </c>
      <c r="C27" s="11">
        <v>30.380754218191164</v>
      </c>
    </row>
    <row r="28" spans="1:3" ht="15" customHeight="1">
      <c r="A28" s="10" t="s">
        <v>59</v>
      </c>
      <c r="B28" s="11">
        <v>66.995111611237007</v>
      </c>
      <c r="C28" s="11">
        <v>65.421416875534234</v>
      </c>
    </row>
    <row r="29" spans="1:3" s="6" customFormat="1" ht="15" customHeight="1">
      <c r="A29" s="7" t="s">
        <v>60</v>
      </c>
      <c r="B29" s="13">
        <v>32.193019640272844</v>
      </c>
      <c r="C29" s="13">
        <v>31.669278233074227</v>
      </c>
    </row>
    <row r="30" spans="1:3" ht="15" customHeight="1">
      <c r="A30" s="10" t="s">
        <v>61</v>
      </c>
      <c r="B30" s="11">
        <v>35.126525616365342</v>
      </c>
      <c r="C30" s="11">
        <v>34.610133220290045</v>
      </c>
    </row>
    <row r="31" spans="1:3" ht="15" customHeight="1">
      <c r="A31" s="10" t="s">
        <v>62</v>
      </c>
      <c r="B31" s="11">
        <v>39.354742740449872</v>
      </c>
      <c r="C31" s="11">
        <v>38.918140655362087</v>
      </c>
    </row>
    <row r="32" spans="1:3" ht="15" customHeight="1">
      <c r="A32" s="10" t="s">
        <v>63</v>
      </c>
      <c r="B32" s="11">
        <v>54.680744062478936</v>
      </c>
      <c r="C32" s="11">
        <v>53.863484343990642</v>
      </c>
    </row>
    <row r="33" spans="1:3" ht="15" customHeight="1">
      <c r="A33" s="10" t="s">
        <v>64</v>
      </c>
      <c r="B33" s="11">
        <v>34.083919847385346</v>
      </c>
      <c r="C33" s="11">
        <v>33.619906950625861</v>
      </c>
    </row>
    <row r="34" spans="1:3" ht="15" customHeight="1">
      <c r="A34" s="10" t="s">
        <v>65</v>
      </c>
      <c r="B34" s="11">
        <v>33.35070353536377</v>
      </c>
      <c r="C34" s="11">
        <v>32.69091540521076</v>
      </c>
    </row>
    <row r="35" spans="1:3" ht="15" customHeight="1">
      <c r="A35" s="10" t="s">
        <v>66</v>
      </c>
      <c r="B35" s="11">
        <v>19.572468449071938</v>
      </c>
      <c r="C35" s="11">
        <v>19.253207631845669</v>
      </c>
    </row>
    <row r="36" spans="1:3" ht="15" customHeight="1">
      <c r="A36" s="10" t="s">
        <v>67</v>
      </c>
      <c r="B36" s="11">
        <v>26.349960189821726</v>
      </c>
      <c r="C36" s="11">
        <v>25.930027788089983</v>
      </c>
    </row>
    <row r="37" spans="1:3" ht="15" customHeight="1">
      <c r="A37" s="10" t="s">
        <v>68</v>
      </c>
      <c r="B37" s="11">
        <v>45.939076790360758</v>
      </c>
      <c r="C37" s="11">
        <v>45.177503264697322</v>
      </c>
    </row>
    <row r="38" spans="1:3" ht="15" customHeight="1">
      <c r="A38" s="10" t="s">
        <v>69</v>
      </c>
      <c r="B38" s="11">
        <v>48.548694980343328</v>
      </c>
      <c r="C38" s="11">
        <v>47.953997499666663</v>
      </c>
    </row>
    <row r="39" spans="1:3" ht="15" customHeight="1">
      <c r="A39" s="10" t="s">
        <v>70</v>
      </c>
      <c r="B39" s="11">
        <v>35.295408573305004</v>
      </c>
      <c r="C39" s="11">
        <v>35.056109726807684</v>
      </c>
    </row>
    <row r="40" spans="1:3" ht="15" customHeight="1">
      <c r="A40" s="10" t="s">
        <v>71</v>
      </c>
      <c r="B40" s="11">
        <v>36.622980964652946</v>
      </c>
      <c r="C40" s="11">
        <v>36.216833601360889</v>
      </c>
    </row>
    <row r="41" spans="1:3" ht="15" customHeight="1">
      <c r="A41" s="10" t="s">
        <v>72</v>
      </c>
      <c r="B41" s="11">
        <v>43.493801865226459</v>
      </c>
      <c r="C41" s="11">
        <v>42.496345633609373</v>
      </c>
    </row>
    <row r="42" spans="1:3" ht="15" customHeight="1">
      <c r="A42" s="10" t="s">
        <v>73</v>
      </c>
      <c r="B42" s="11">
        <v>34.647135907365808</v>
      </c>
      <c r="C42" s="11">
        <v>33.872963303962557</v>
      </c>
    </row>
    <row r="43" spans="1:3" s="6" customFormat="1" ht="15" customHeight="1">
      <c r="A43" s="7" t="s">
        <v>74</v>
      </c>
      <c r="B43" s="13">
        <v>33.355280322242756</v>
      </c>
      <c r="C43" s="13">
        <v>32.812111495167457</v>
      </c>
    </row>
    <row r="44" spans="1:3" ht="15" customHeight="1">
      <c r="A44" s="10" t="s">
        <v>75</v>
      </c>
      <c r="B44" s="11">
        <v>42.309022008705099</v>
      </c>
      <c r="C44" s="11">
        <v>41.717845891521968</v>
      </c>
    </row>
    <row r="45" spans="1:3" ht="15" customHeight="1">
      <c r="A45" s="10" t="s">
        <v>76</v>
      </c>
      <c r="B45" s="11">
        <v>52.856243522956788</v>
      </c>
      <c r="C45" s="11">
        <v>52.305867652847319</v>
      </c>
    </row>
    <row r="46" spans="1:3" ht="15" customHeight="1">
      <c r="A46" s="10" t="s">
        <v>77</v>
      </c>
      <c r="B46" s="11">
        <v>50.685936119542717</v>
      </c>
      <c r="C46" s="11">
        <v>49.999200728230733</v>
      </c>
    </row>
    <row r="47" spans="1:3" ht="15" customHeight="1">
      <c r="A47" s="10" t="s">
        <v>78</v>
      </c>
      <c r="B47" s="11">
        <v>45.324056498427524</v>
      </c>
      <c r="C47" s="11">
        <v>44.791422526501087</v>
      </c>
    </row>
    <row r="48" spans="1:3" ht="15" customHeight="1">
      <c r="A48" s="10" t="s">
        <v>79</v>
      </c>
      <c r="B48" s="11">
        <v>34.099619564400527</v>
      </c>
      <c r="C48" s="11">
        <v>33.515459769946069</v>
      </c>
    </row>
    <row r="49" spans="1:3" ht="15" customHeight="1">
      <c r="A49" s="10" t="s">
        <v>80</v>
      </c>
      <c r="B49" s="11">
        <v>34.134268044857777</v>
      </c>
      <c r="C49" s="11">
        <v>33.499852432491181</v>
      </c>
    </row>
    <row r="50" spans="1:3" ht="15" customHeight="1">
      <c r="A50" s="10" t="s">
        <v>81</v>
      </c>
      <c r="B50" s="11">
        <v>28.5876278763531</v>
      </c>
      <c r="C50" s="11">
        <v>28.130227584354238</v>
      </c>
    </row>
    <row r="51" spans="1:3" ht="15" customHeight="1">
      <c r="A51" s="10" t="s">
        <v>82</v>
      </c>
      <c r="B51" s="11">
        <v>31.50143801425121</v>
      </c>
      <c r="C51" s="11">
        <v>30.890567389391528</v>
      </c>
    </row>
    <row r="52" spans="1:3" ht="15" customHeight="1">
      <c r="A52" s="10" t="s">
        <v>83</v>
      </c>
      <c r="B52" s="11">
        <v>32.441774300128671</v>
      </c>
      <c r="C52" s="11">
        <v>31.883501199952054</v>
      </c>
    </row>
    <row r="53" spans="1:3" ht="15" customHeight="1">
      <c r="A53" s="10" t="s">
        <v>84</v>
      </c>
      <c r="B53" s="11">
        <v>31.84157207556359</v>
      </c>
      <c r="C53" s="11">
        <v>31.384614251866022</v>
      </c>
    </row>
    <row r="54" spans="1:3" ht="15" customHeight="1">
      <c r="A54" s="10" t="s">
        <v>85</v>
      </c>
      <c r="B54" s="11">
        <v>27.987129775969454</v>
      </c>
      <c r="C54" s="11">
        <v>27.563974364666876</v>
      </c>
    </row>
    <row r="55" spans="1:3" s="6" customFormat="1" ht="15" customHeight="1">
      <c r="A55" s="7" t="s">
        <v>86</v>
      </c>
      <c r="B55" s="13">
        <v>37.726358155377859</v>
      </c>
      <c r="C55" s="13">
        <v>37.286496350412321</v>
      </c>
    </row>
    <row r="56" spans="1:3" ht="15" customHeight="1">
      <c r="A56" s="10" t="s">
        <v>87</v>
      </c>
      <c r="B56" s="11">
        <v>31.375397015446797</v>
      </c>
      <c r="C56" s="11">
        <v>31.162546839091998</v>
      </c>
    </row>
    <row r="57" spans="1:3" ht="15" customHeight="1">
      <c r="A57" s="10" t="s">
        <v>88</v>
      </c>
      <c r="B57" s="11">
        <v>37.989356452375588</v>
      </c>
      <c r="C57" s="11">
        <v>37.781271895072777</v>
      </c>
    </row>
    <row r="58" spans="1:3" ht="15" customHeight="1">
      <c r="A58" s="10" t="s">
        <v>89</v>
      </c>
      <c r="B58" s="11">
        <v>41.942177022397601</v>
      </c>
      <c r="C58" s="11">
        <v>41.686300779547217</v>
      </c>
    </row>
    <row r="59" spans="1:3" ht="15" customHeight="1">
      <c r="A59" s="10" t="s">
        <v>90</v>
      </c>
      <c r="B59" s="11">
        <v>28.551615698816985</v>
      </c>
      <c r="C59" s="11">
        <v>28.151333875493634</v>
      </c>
    </row>
    <row r="60" spans="1:3" ht="15" customHeight="1">
      <c r="A60" s="10" t="s">
        <v>91</v>
      </c>
      <c r="B60" s="11">
        <v>25.037681052728754</v>
      </c>
      <c r="C60" s="11">
        <v>24.698697387538992</v>
      </c>
    </row>
    <row r="61" spans="1:3" ht="15" customHeight="1">
      <c r="A61" s="10" t="s">
        <v>92</v>
      </c>
      <c r="B61" s="11">
        <v>48.364889678803934</v>
      </c>
      <c r="C61" s="11">
        <v>47.686172047380978</v>
      </c>
    </row>
    <row r="62" spans="1:3" ht="15" customHeight="1">
      <c r="A62" s="10" t="s">
        <v>93</v>
      </c>
      <c r="B62" s="11">
        <v>45.957395011167677</v>
      </c>
      <c r="C62" s="11">
        <v>45.25542095173347</v>
      </c>
    </row>
    <row r="63" spans="1:3" ht="15" customHeight="1">
      <c r="A63" s="10" t="s">
        <v>94</v>
      </c>
      <c r="B63" s="11">
        <v>34.041493905703696</v>
      </c>
      <c r="C63" s="11">
        <v>33.654223316614697</v>
      </c>
    </row>
    <row r="64" spans="1:3" ht="15" customHeight="1">
      <c r="A64" s="10" t="s">
        <v>95</v>
      </c>
      <c r="B64" s="11">
        <v>29.717386992857918</v>
      </c>
      <c r="C64" s="11">
        <v>29.427584123601203</v>
      </c>
    </row>
    <row r="65" spans="1:3" ht="15" customHeight="1">
      <c r="A65" s="10" t="s">
        <v>96</v>
      </c>
      <c r="B65" s="11">
        <v>45.401290317106529</v>
      </c>
      <c r="C65" s="11">
        <v>44.987701948447018</v>
      </c>
    </row>
    <row r="66" spans="1:3" ht="15" customHeight="1">
      <c r="A66" s="10" t="s">
        <v>97</v>
      </c>
      <c r="B66" s="11">
        <v>34.370694610270483</v>
      </c>
      <c r="C66" s="11">
        <v>33.897032890665706</v>
      </c>
    </row>
    <row r="67" spans="1:3" ht="15" customHeight="1">
      <c r="A67" s="10" t="s">
        <v>98</v>
      </c>
      <c r="B67" s="11">
        <v>47.108981411783034</v>
      </c>
      <c r="C67" s="11">
        <v>46.377187957599162</v>
      </c>
    </row>
    <row r="68" spans="1:3" s="6" customFormat="1" ht="15" customHeight="1">
      <c r="A68" s="7" t="s">
        <v>99</v>
      </c>
      <c r="B68" s="13">
        <v>36.099741244102475</v>
      </c>
      <c r="C68" s="13">
        <v>35.606911792067521</v>
      </c>
    </row>
    <row r="69" spans="1:3" ht="15" customHeight="1">
      <c r="A69" s="10" t="s">
        <v>100</v>
      </c>
      <c r="B69" s="11">
        <v>32.629627260578268</v>
      </c>
      <c r="C69" s="11">
        <v>32.190330867397257</v>
      </c>
    </row>
    <row r="70" spans="1:3" ht="15" customHeight="1">
      <c r="A70" s="10" t="s">
        <v>101</v>
      </c>
      <c r="B70" s="11">
        <v>29.681430388650838</v>
      </c>
      <c r="C70" s="11">
        <v>29.161368406281607</v>
      </c>
    </row>
    <row r="71" spans="1:3" ht="15" customHeight="1">
      <c r="A71" s="10" t="s">
        <v>102</v>
      </c>
      <c r="B71" s="11">
        <v>32.799350880353813</v>
      </c>
      <c r="C71" s="11">
        <v>32.212977691456629</v>
      </c>
    </row>
    <row r="72" spans="1:3" ht="15" customHeight="1">
      <c r="A72" s="10" t="s">
        <v>103</v>
      </c>
      <c r="B72" s="11">
        <v>39.261339951879002</v>
      </c>
      <c r="C72" s="11">
        <v>38.327311428855971</v>
      </c>
    </row>
    <row r="73" spans="1:3" ht="15" customHeight="1">
      <c r="A73" s="10" t="s">
        <v>104</v>
      </c>
      <c r="B73" s="11">
        <v>32.824062881129009</v>
      </c>
      <c r="C73" s="11">
        <v>32.455173709092684</v>
      </c>
    </row>
    <row r="74" spans="1:3" ht="15" customHeight="1">
      <c r="A74" s="10" t="s">
        <v>105</v>
      </c>
      <c r="B74" s="11">
        <v>28.26562134978029</v>
      </c>
      <c r="C74" s="11">
        <v>27.894082527951419</v>
      </c>
    </row>
    <row r="75" spans="1:3" ht="15" customHeight="1">
      <c r="A75" s="10" t="s">
        <v>106</v>
      </c>
      <c r="B75" s="11">
        <v>31.43954504205248</v>
      </c>
      <c r="C75" s="11">
        <v>31.060849456516483</v>
      </c>
    </row>
    <row r="76" spans="1:3" ht="15" customHeight="1">
      <c r="A76" s="10" t="s">
        <v>107</v>
      </c>
      <c r="B76" s="11">
        <v>32.122015024476127</v>
      </c>
      <c r="C76" s="11">
        <v>31.91178367407651</v>
      </c>
    </row>
    <row r="77" spans="1:3" ht="15" customHeight="1">
      <c r="A77" s="10" t="s">
        <v>108</v>
      </c>
      <c r="B77" s="11">
        <v>37.784209504980225</v>
      </c>
      <c r="C77" s="11">
        <v>37.445583825198611</v>
      </c>
    </row>
    <row r="78" spans="1:3" ht="15" customHeight="1">
      <c r="A78" s="10" t="s">
        <v>109</v>
      </c>
      <c r="B78" s="11">
        <v>46.268158957872622</v>
      </c>
      <c r="C78" s="11">
        <v>45.505211028191191</v>
      </c>
    </row>
    <row r="79" spans="1:3" s="6" customFormat="1" ht="15" customHeight="1">
      <c r="A79" s="7" t="s">
        <v>110</v>
      </c>
      <c r="B79" s="13">
        <v>38.646939588525029</v>
      </c>
      <c r="C79" s="13">
        <v>38.194781114449754</v>
      </c>
    </row>
    <row r="80" spans="1:3" ht="15" customHeight="1">
      <c r="A80" s="10" t="s">
        <v>111</v>
      </c>
      <c r="B80" s="11">
        <v>36.390229118665459</v>
      </c>
      <c r="C80" s="11">
        <v>35.884464149291524</v>
      </c>
    </row>
    <row r="81" spans="1:3" ht="15" customHeight="1">
      <c r="A81" s="10" t="s">
        <v>112</v>
      </c>
      <c r="B81" s="11">
        <v>33.100331815348426</v>
      </c>
      <c r="C81" s="11">
        <v>32.70429832005793</v>
      </c>
    </row>
    <row r="82" spans="1:3" ht="15" customHeight="1">
      <c r="A82" s="10" t="s">
        <v>113</v>
      </c>
      <c r="B82" s="11">
        <v>40.07871654699214</v>
      </c>
      <c r="C82" s="11">
        <v>39.753704299800724</v>
      </c>
    </row>
    <row r="83" spans="1:3" ht="15" customHeight="1">
      <c r="A83" s="10" t="s">
        <v>114</v>
      </c>
      <c r="B83" s="11">
        <v>40.187114150086408</v>
      </c>
      <c r="C83" s="11">
        <v>39.891478904265568</v>
      </c>
    </row>
    <row r="84" spans="1:3" ht="15" customHeight="1">
      <c r="A84" s="10" t="s">
        <v>115</v>
      </c>
      <c r="B84" s="11">
        <v>34.527942870056336</v>
      </c>
      <c r="C84" s="11">
        <v>34.151417485992148</v>
      </c>
    </row>
    <row r="85" spans="1:3">
      <c r="A85" s="10" t="s">
        <v>116</v>
      </c>
      <c r="B85" s="11">
        <v>33.244741671444203</v>
      </c>
      <c r="C85" s="11">
        <v>32.91180265704007</v>
      </c>
    </row>
    <row r="86" spans="1:3">
      <c r="A86" s="10" t="s">
        <v>117</v>
      </c>
      <c r="B86" s="11">
        <v>31.596794090998092</v>
      </c>
      <c r="C86" s="11">
        <v>31.39219854568514</v>
      </c>
    </row>
    <row r="87" spans="1:3">
      <c r="A87" s="10" t="s">
        <v>118</v>
      </c>
      <c r="B87" s="11">
        <v>43.201776215706168</v>
      </c>
      <c r="C87" s="11">
        <v>42.597623998724679</v>
      </c>
    </row>
    <row r="88" spans="1:3">
      <c r="A88" s="10" t="s">
        <v>119</v>
      </c>
      <c r="B88" s="11">
        <v>39.832383635536033</v>
      </c>
      <c r="C88" s="11">
        <v>39.315688308778213</v>
      </c>
    </row>
  </sheetData>
  <mergeCells count="3">
    <mergeCell ref="C1:C3"/>
    <mergeCell ref="A1:A3"/>
    <mergeCell ref="B1:B3"/>
  </mergeCells>
  <printOptions horizontalCentered="1"/>
  <pageMargins left="0.6" right="0.6" top="0.6" bottom="0.55000000000000004" header="0" footer="0"/>
  <pageSetup paperSize="9" scale="5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2"/>
  <sheetViews>
    <sheetView workbookViewId="0">
      <selection activeCell="E15" sqref="E15"/>
    </sheetView>
  </sheetViews>
  <sheetFormatPr defaultRowHeight="15"/>
  <cols>
    <col min="1" max="1" width="23.85546875" style="1" customWidth="1"/>
    <col min="2" max="2" width="9.28515625" style="14" customWidth="1"/>
    <col min="3" max="3" width="9.140625" style="14" customWidth="1"/>
    <col min="4" max="4" width="9.7109375" style="14" customWidth="1"/>
    <col min="5" max="5" width="7.5703125" style="14" customWidth="1"/>
    <col min="6" max="6" width="9.140625" style="14" customWidth="1"/>
    <col min="7" max="7" width="9.7109375" style="14" customWidth="1"/>
    <col min="8" max="8" width="8.42578125" style="14" customWidth="1"/>
    <col min="9" max="9" width="9.28515625" style="14" customWidth="1"/>
    <col min="10" max="10" width="9.7109375" style="14" customWidth="1"/>
    <col min="11" max="11" width="7.5703125" style="14" customWidth="1"/>
    <col min="12" max="13" width="9.7109375" style="14" customWidth="1"/>
    <col min="14" max="14" width="7.5703125" style="14" customWidth="1"/>
    <col min="15" max="15" width="11.42578125" style="14" customWidth="1"/>
    <col min="16" max="16384" width="9.140625" style="1"/>
  </cols>
  <sheetData>
    <row r="1" spans="1:17" ht="19.5" customHeight="1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7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7" ht="14.2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7" ht="15.75" customHeight="1">
      <c r="A4" s="39" t="s">
        <v>0</v>
      </c>
      <c r="B4" s="40" t="s">
        <v>11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7">
      <c r="A5" s="39"/>
      <c r="B5" s="39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7">
      <c r="A6" s="39"/>
      <c r="B6" s="39" t="s">
        <v>1</v>
      </c>
      <c r="C6" s="39" t="s">
        <v>2</v>
      </c>
      <c r="D6" s="39"/>
      <c r="E6" s="39"/>
      <c r="F6" s="39" t="s">
        <v>3</v>
      </c>
      <c r="G6" s="39"/>
      <c r="H6" s="39"/>
      <c r="I6" s="39" t="s">
        <v>4</v>
      </c>
      <c r="J6" s="39"/>
      <c r="K6" s="39"/>
      <c r="L6" s="39" t="s">
        <v>5</v>
      </c>
      <c r="M6" s="39"/>
      <c r="N6" s="39"/>
      <c r="O6" s="39" t="s">
        <v>13</v>
      </c>
    </row>
    <row r="7" spans="1:17" ht="31.5" customHeight="1">
      <c r="A7" s="39"/>
      <c r="B7" s="39"/>
      <c r="C7" s="18" t="s">
        <v>14</v>
      </c>
      <c r="D7" s="19" t="s">
        <v>15</v>
      </c>
      <c r="E7" s="18" t="s">
        <v>6</v>
      </c>
      <c r="F7" s="18" t="s">
        <v>14</v>
      </c>
      <c r="G7" s="19" t="s">
        <v>15</v>
      </c>
      <c r="H7" s="18" t="s">
        <v>6</v>
      </c>
      <c r="I7" s="18" t="s">
        <v>14</v>
      </c>
      <c r="J7" s="19" t="s">
        <v>15</v>
      </c>
      <c r="K7" s="18" t="s">
        <v>6</v>
      </c>
      <c r="L7" s="18" t="s">
        <v>14</v>
      </c>
      <c r="M7" s="19" t="s">
        <v>15</v>
      </c>
      <c r="N7" s="18" t="s">
        <v>6</v>
      </c>
      <c r="O7" s="39"/>
    </row>
    <row r="8" spans="1:17" s="6" customFormat="1">
      <c r="A8" s="2" t="s">
        <v>35</v>
      </c>
      <c r="B8" s="36">
        <v>162529.9</v>
      </c>
      <c r="C8" s="3">
        <v>11392</v>
      </c>
      <c r="D8" s="3">
        <v>134895</v>
      </c>
      <c r="E8" s="20">
        <f>C8+D8</f>
        <v>146287</v>
      </c>
      <c r="F8" s="3">
        <v>21317</v>
      </c>
      <c r="G8" s="20">
        <v>250321</v>
      </c>
      <c r="H8" s="20">
        <f>F8+G8</f>
        <v>271638</v>
      </c>
      <c r="I8" s="20">
        <v>667</v>
      </c>
      <c r="J8" s="20">
        <v>13843</v>
      </c>
      <c r="K8" s="20">
        <f>I8+J8</f>
        <v>14510</v>
      </c>
      <c r="L8" s="20">
        <v>3867</v>
      </c>
      <c r="M8" s="20">
        <v>83752</v>
      </c>
      <c r="N8" s="20">
        <f>L8+M8</f>
        <v>87619</v>
      </c>
      <c r="O8" s="21">
        <f>B8+E8+H8+K8+N8</f>
        <v>682583.9</v>
      </c>
      <c r="P8" s="5"/>
      <c r="Q8" s="5"/>
    </row>
    <row r="9" spans="1:17">
      <c r="A9" s="7" t="s">
        <v>36</v>
      </c>
      <c r="B9" s="22">
        <v>20242.693333333333</v>
      </c>
      <c r="C9" s="8">
        <v>2016</v>
      </c>
      <c r="D9" s="8">
        <v>21632</v>
      </c>
      <c r="E9" s="8">
        <f t="shared" ref="E9:E72" si="0">C9+D9</f>
        <v>23648</v>
      </c>
      <c r="F9" s="8">
        <v>4076</v>
      </c>
      <c r="G9" s="8">
        <v>39121</v>
      </c>
      <c r="H9" s="8">
        <f t="shared" ref="H9:H72" si="1">F9+G9</f>
        <v>43197</v>
      </c>
      <c r="I9" s="8">
        <v>106</v>
      </c>
      <c r="J9" s="8">
        <v>2767</v>
      </c>
      <c r="K9" s="8">
        <f t="shared" ref="K9:K72" si="2">I9+J9</f>
        <v>2873</v>
      </c>
      <c r="L9" s="8">
        <v>671</v>
      </c>
      <c r="M9" s="8">
        <v>15541</v>
      </c>
      <c r="N9" s="8">
        <f t="shared" ref="N9:N72" si="3">L9+M9</f>
        <v>16212</v>
      </c>
      <c r="O9" s="22">
        <f t="shared" ref="O9:O72" si="4">B9+E9+H9+K9+N9</f>
        <v>106172.69333333333</v>
      </c>
      <c r="P9" s="23"/>
    </row>
    <row r="10" spans="1:17">
      <c r="A10" s="10" t="s">
        <v>37</v>
      </c>
      <c r="B10" s="15">
        <v>1089.04</v>
      </c>
      <c r="C10" s="19">
        <v>107</v>
      </c>
      <c r="D10" s="19">
        <v>638</v>
      </c>
      <c r="E10" s="19">
        <f>C10+D10</f>
        <v>745</v>
      </c>
      <c r="F10" s="19">
        <v>316</v>
      </c>
      <c r="G10" s="19">
        <v>1693</v>
      </c>
      <c r="H10" s="19">
        <f>F10+G10</f>
        <v>2009</v>
      </c>
      <c r="I10" s="19">
        <v>1</v>
      </c>
      <c r="J10" s="19">
        <v>121</v>
      </c>
      <c r="K10" s="19">
        <f>I10+J10</f>
        <v>122</v>
      </c>
      <c r="L10" s="19">
        <v>20</v>
      </c>
      <c r="M10" s="19">
        <v>467</v>
      </c>
      <c r="N10" s="19">
        <f>L10+M10</f>
        <v>487</v>
      </c>
      <c r="O10" s="15">
        <f t="shared" si="4"/>
        <v>4452.04</v>
      </c>
      <c r="P10" s="23"/>
    </row>
    <row r="11" spans="1:17">
      <c r="A11" s="10" t="s">
        <v>38</v>
      </c>
      <c r="B11" s="15">
        <v>660.0333333333333</v>
      </c>
      <c r="C11" s="19">
        <v>105</v>
      </c>
      <c r="D11" s="19">
        <v>740</v>
      </c>
      <c r="E11" s="19">
        <f t="shared" si="0"/>
        <v>845</v>
      </c>
      <c r="F11" s="19">
        <v>389</v>
      </c>
      <c r="G11" s="19">
        <v>2345</v>
      </c>
      <c r="H11" s="19">
        <f t="shared" si="1"/>
        <v>2734</v>
      </c>
      <c r="I11" s="19">
        <v>1</v>
      </c>
      <c r="J11" s="19">
        <v>160</v>
      </c>
      <c r="K11" s="19">
        <f t="shared" si="2"/>
        <v>161</v>
      </c>
      <c r="L11" s="19">
        <v>46</v>
      </c>
      <c r="M11" s="19">
        <v>941</v>
      </c>
      <c r="N11" s="19">
        <f t="shared" si="3"/>
        <v>987</v>
      </c>
      <c r="O11" s="15">
        <f t="shared" si="4"/>
        <v>5387.0333333333328</v>
      </c>
      <c r="P11" s="23"/>
    </row>
    <row r="12" spans="1:17">
      <c r="A12" s="10" t="s">
        <v>39</v>
      </c>
      <c r="B12" s="15">
        <v>494.7</v>
      </c>
      <c r="C12" s="19">
        <v>58</v>
      </c>
      <c r="D12" s="19">
        <v>598</v>
      </c>
      <c r="E12" s="19">
        <f t="shared" si="0"/>
        <v>656</v>
      </c>
      <c r="F12" s="19">
        <v>246</v>
      </c>
      <c r="G12" s="19">
        <v>2155</v>
      </c>
      <c r="H12" s="19">
        <f t="shared" si="1"/>
        <v>2401</v>
      </c>
      <c r="I12" s="19">
        <v>0</v>
      </c>
      <c r="J12" s="19">
        <v>43</v>
      </c>
      <c r="K12" s="19">
        <f t="shared" si="2"/>
        <v>43</v>
      </c>
      <c r="L12" s="19">
        <v>14</v>
      </c>
      <c r="M12" s="19">
        <v>390</v>
      </c>
      <c r="N12" s="19">
        <f t="shared" si="3"/>
        <v>404</v>
      </c>
      <c r="O12" s="15">
        <f t="shared" si="4"/>
        <v>3998.7</v>
      </c>
      <c r="P12" s="23"/>
    </row>
    <row r="13" spans="1:17">
      <c r="A13" s="10" t="s">
        <v>40</v>
      </c>
      <c r="B13" s="15">
        <v>866.63333333333333</v>
      </c>
      <c r="C13" s="19">
        <v>47</v>
      </c>
      <c r="D13" s="19">
        <v>699</v>
      </c>
      <c r="E13" s="19">
        <f t="shared" si="0"/>
        <v>746</v>
      </c>
      <c r="F13" s="19">
        <v>265</v>
      </c>
      <c r="G13" s="19">
        <v>2175</v>
      </c>
      <c r="H13" s="19">
        <f t="shared" si="1"/>
        <v>2440</v>
      </c>
      <c r="I13" s="19">
        <v>8</v>
      </c>
      <c r="J13" s="19">
        <v>168</v>
      </c>
      <c r="K13" s="19">
        <f t="shared" si="2"/>
        <v>176</v>
      </c>
      <c r="L13" s="19">
        <v>98</v>
      </c>
      <c r="M13" s="19">
        <v>1296</v>
      </c>
      <c r="N13" s="19">
        <f t="shared" si="3"/>
        <v>1394</v>
      </c>
      <c r="O13" s="15">
        <f t="shared" si="4"/>
        <v>5622.6333333333332</v>
      </c>
      <c r="P13" s="23"/>
    </row>
    <row r="14" spans="1:17">
      <c r="A14" s="10" t="s">
        <v>41</v>
      </c>
      <c r="B14" s="15">
        <v>1443.0266666666666</v>
      </c>
      <c r="C14" s="19">
        <v>89</v>
      </c>
      <c r="D14" s="19">
        <v>888</v>
      </c>
      <c r="E14" s="19">
        <f t="shared" si="0"/>
        <v>977</v>
      </c>
      <c r="F14" s="19">
        <v>233</v>
      </c>
      <c r="G14" s="19">
        <v>2156</v>
      </c>
      <c r="H14" s="19">
        <f t="shared" si="1"/>
        <v>2389</v>
      </c>
      <c r="I14" s="19">
        <v>1</v>
      </c>
      <c r="J14" s="19">
        <v>57</v>
      </c>
      <c r="K14" s="19">
        <f t="shared" si="2"/>
        <v>58</v>
      </c>
      <c r="L14" s="19">
        <v>47</v>
      </c>
      <c r="M14" s="19">
        <v>1020</v>
      </c>
      <c r="N14" s="19">
        <f t="shared" si="3"/>
        <v>1067</v>
      </c>
      <c r="O14" s="15">
        <f t="shared" si="4"/>
        <v>5934.0266666666666</v>
      </c>
      <c r="P14" s="23"/>
    </row>
    <row r="15" spans="1:17">
      <c r="A15" s="10" t="s">
        <v>42</v>
      </c>
      <c r="B15" s="15">
        <v>1150.3066666666666</v>
      </c>
      <c r="C15" s="19">
        <v>112</v>
      </c>
      <c r="D15" s="19">
        <v>757</v>
      </c>
      <c r="E15" s="19">
        <f t="shared" si="0"/>
        <v>869</v>
      </c>
      <c r="F15" s="19">
        <v>278</v>
      </c>
      <c r="G15" s="19">
        <v>1789</v>
      </c>
      <c r="H15" s="19">
        <f t="shared" si="1"/>
        <v>2067</v>
      </c>
      <c r="I15" s="19">
        <v>0</v>
      </c>
      <c r="J15" s="19">
        <v>13</v>
      </c>
      <c r="K15" s="19">
        <f t="shared" si="2"/>
        <v>13</v>
      </c>
      <c r="L15" s="19">
        <v>52</v>
      </c>
      <c r="M15" s="19">
        <v>615</v>
      </c>
      <c r="N15" s="19">
        <f t="shared" si="3"/>
        <v>667</v>
      </c>
      <c r="O15" s="15">
        <f t="shared" si="4"/>
        <v>4766.3066666666664</v>
      </c>
      <c r="P15" s="23"/>
    </row>
    <row r="16" spans="1:17">
      <c r="A16" s="10" t="s">
        <v>43</v>
      </c>
      <c r="B16" s="15">
        <v>1255.3533333333332</v>
      </c>
      <c r="C16" s="19">
        <v>89</v>
      </c>
      <c r="D16" s="19">
        <v>992</v>
      </c>
      <c r="E16" s="19">
        <f t="shared" si="0"/>
        <v>1081</v>
      </c>
      <c r="F16" s="19">
        <v>206</v>
      </c>
      <c r="G16" s="19">
        <v>2055</v>
      </c>
      <c r="H16" s="19">
        <f t="shared" si="1"/>
        <v>2261</v>
      </c>
      <c r="I16" s="19">
        <v>0</v>
      </c>
      <c r="J16" s="19">
        <v>36</v>
      </c>
      <c r="K16" s="19">
        <f t="shared" si="2"/>
        <v>36</v>
      </c>
      <c r="L16" s="19">
        <v>11</v>
      </c>
      <c r="M16" s="19">
        <v>347</v>
      </c>
      <c r="N16" s="19">
        <f t="shared" si="3"/>
        <v>358</v>
      </c>
      <c r="O16" s="15">
        <f t="shared" si="4"/>
        <v>4991.3533333333335</v>
      </c>
      <c r="P16" s="23"/>
    </row>
    <row r="17" spans="1:16">
      <c r="A17" s="10" t="s">
        <v>44</v>
      </c>
      <c r="B17" s="15">
        <v>771.59333333333336</v>
      </c>
      <c r="C17" s="19">
        <v>38</v>
      </c>
      <c r="D17" s="19">
        <v>364</v>
      </c>
      <c r="E17" s="19">
        <f t="shared" si="0"/>
        <v>402</v>
      </c>
      <c r="F17" s="19">
        <v>101</v>
      </c>
      <c r="G17" s="19">
        <v>910</v>
      </c>
      <c r="H17" s="19">
        <f t="shared" si="1"/>
        <v>1011</v>
      </c>
      <c r="I17" s="19">
        <v>1</v>
      </c>
      <c r="J17" s="19">
        <v>34</v>
      </c>
      <c r="K17" s="19">
        <f t="shared" si="2"/>
        <v>35</v>
      </c>
      <c r="L17" s="19">
        <v>40</v>
      </c>
      <c r="M17" s="19">
        <v>532</v>
      </c>
      <c r="N17" s="19">
        <f t="shared" si="3"/>
        <v>572</v>
      </c>
      <c r="O17" s="15">
        <f t="shared" si="4"/>
        <v>2791.5933333333332</v>
      </c>
      <c r="P17" s="23"/>
    </row>
    <row r="18" spans="1:16">
      <c r="A18" s="10" t="s">
        <v>45</v>
      </c>
      <c r="B18" s="15">
        <v>1384.38</v>
      </c>
      <c r="C18" s="19">
        <v>129</v>
      </c>
      <c r="D18" s="19">
        <v>1052</v>
      </c>
      <c r="E18" s="19">
        <f t="shared" si="0"/>
        <v>1181</v>
      </c>
      <c r="F18" s="19">
        <v>321</v>
      </c>
      <c r="G18" s="19">
        <v>2407</v>
      </c>
      <c r="H18" s="19">
        <f t="shared" si="1"/>
        <v>2728</v>
      </c>
      <c r="I18" s="19">
        <v>4</v>
      </c>
      <c r="J18" s="19">
        <v>67</v>
      </c>
      <c r="K18" s="19">
        <f t="shared" si="2"/>
        <v>71</v>
      </c>
      <c r="L18" s="19">
        <v>37</v>
      </c>
      <c r="M18" s="19">
        <v>729</v>
      </c>
      <c r="N18" s="19">
        <f t="shared" si="3"/>
        <v>766</v>
      </c>
      <c r="O18" s="15">
        <f t="shared" si="4"/>
        <v>6130.38</v>
      </c>
      <c r="P18" s="23"/>
    </row>
    <row r="19" spans="1:16">
      <c r="A19" s="10" t="s">
        <v>46</v>
      </c>
      <c r="B19" s="15">
        <v>2150.9</v>
      </c>
      <c r="C19" s="19">
        <v>179</v>
      </c>
      <c r="D19" s="19">
        <v>2032</v>
      </c>
      <c r="E19" s="19">
        <f t="shared" si="0"/>
        <v>2211</v>
      </c>
      <c r="F19" s="19">
        <v>253</v>
      </c>
      <c r="G19" s="19">
        <v>3046</v>
      </c>
      <c r="H19" s="19">
        <f t="shared" si="1"/>
        <v>3299</v>
      </c>
      <c r="I19" s="19">
        <v>2</v>
      </c>
      <c r="J19" s="19">
        <v>94</v>
      </c>
      <c r="K19" s="19">
        <f t="shared" si="2"/>
        <v>96</v>
      </c>
      <c r="L19" s="19">
        <v>27</v>
      </c>
      <c r="M19" s="19">
        <v>1325</v>
      </c>
      <c r="N19" s="19">
        <f t="shared" si="3"/>
        <v>1352</v>
      </c>
      <c r="O19" s="15">
        <f t="shared" si="4"/>
        <v>9108.9</v>
      </c>
      <c r="P19" s="23"/>
    </row>
    <row r="20" spans="1:16">
      <c r="A20" s="10" t="s">
        <v>47</v>
      </c>
      <c r="B20" s="15">
        <v>2774.6266666666666</v>
      </c>
      <c r="C20" s="19">
        <v>456</v>
      </c>
      <c r="D20" s="19">
        <v>3913</v>
      </c>
      <c r="E20" s="19">
        <f t="shared" si="0"/>
        <v>4369</v>
      </c>
      <c r="F20" s="19">
        <v>330</v>
      </c>
      <c r="G20" s="19">
        <v>4113</v>
      </c>
      <c r="H20" s="19">
        <f t="shared" si="1"/>
        <v>4443</v>
      </c>
      <c r="I20" s="19">
        <v>63</v>
      </c>
      <c r="J20" s="19">
        <v>1093</v>
      </c>
      <c r="K20" s="19">
        <f t="shared" si="2"/>
        <v>1156</v>
      </c>
      <c r="L20" s="19">
        <v>51</v>
      </c>
      <c r="M20" s="19">
        <v>1552</v>
      </c>
      <c r="N20" s="19">
        <f t="shared" si="3"/>
        <v>1603</v>
      </c>
      <c r="O20" s="15">
        <f t="shared" si="4"/>
        <v>14345.626666666667</v>
      </c>
      <c r="P20" s="23"/>
    </row>
    <row r="21" spans="1:16">
      <c r="A21" s="10" t="s">
        <v>48</v>
      </c>
      <c r="B21" s="15">
        <v>2027.5933333333332</v>
      </c>
      <c r="C21" s="19">
        <v>335</v>
      </c>
      <c r="D21" s="19">
        <v>3680</v>
      </c>
      <c r="E21" s="19">
        <f t="shared" si="0"/>
        <v>4015</v>
      </c>
      <c r="F21" s="19">
        <v>583</v>
      </c>
      <c r="G21" s="19">
        <v>6631</v>
      </c>
      <c r="H21" s="19">
        <f t="shared" si="1"/>
        <v>7214</v>
      </c>
      <c r="I21" s="19">
        <v>16</v>
      </c>
      <c r="J21" s="19">
        <v>283</v>
      </c>
      <c r="K21" s="19">
        <f t="shared" si="2"/>
        <v>299</v>
      </c>
      <c r="L21" s="19">
        <v>68</v>
      </c>
      <c r="M21" s="19">
        <v>2686</v>
      </c>
      <c r="N21" s="19">
        <f t="shared" si="3"/>
        <v>2754</v>
      </c>
      <c r="O21" s="15">
        <f t="shared" si="4"/>
        <v>16309.593333333334</v>
      </c>
      <c r="P21" s="23"/>
    </row>
    <row r="22" spans="1:16">
      <c r="A22" s="10" t="s">
        <v>49</v>
      </c>
      <c r="B22" s="15">
        <v>2348.5866666666666</v>
      </c>
      <c r="C22" s="19">
        <v>173</v>
      </c>
      <c r="D22" s="19">
        <v>4019</v>
      </c>
      <c r="E22" s="19">
        <f t="shared" si="0"/>
        <v>4192</v>
      </c>
      <c r="F22" s="19">
        <v>312</v>
      </c>
      <c r="G22" s="19">
        <v>5297</v>
      </c>
      <c r="H22" s="19">
        <f t="shared" si="1"/>
        <v>5609</v>
      </c>
      <c r="I22" s="19">
        <v>8</v>
      </c>
      <c r="J22" s="19">
        <v>308</v>
      </c>
      <c r="K22" s="19">
        <f t="shared" si="2"/>
        <v>316</v>
      </c>
      <c r="L22" s="19">
        <v>109</v>
      </c>
      <c r="M22" s="19">
        <v>2543</v>
      </c>
      <c r="N22" s="19">
        <f t="shared" si="3"/>
        <v>2652</v>
      </c>
      <c r="O22" s="15">
        <f t="shared" si="4"/>
        <v>15117.586666666666</v>
      </c>
      <c r="P22" s="23"/>
    </row>
    <row r="23" spans="1:16">
      <c r="A23" s="10" t="s">
        <v>50</v>
      </c>
      <c r="B23" s="15">
        <v>1825.92</v>
      </c>
      <c r="C23" s="19">
        <v>99</v>
      </c>
      <c r="D23" s="19">
        <v>1260</v>
      </c>
      <c r="E23" s="19">
        <f t="shared" si="0"/>
        <v>1359</v>
      </c>
      <c r="F23" s="19">
        <v>243</v>
      </c>
      <c r="G23" s="19">
        <v>2349</v>
      </c>
      <c r="H23" s="19">
        <f t="shared" si="1"/>
        <v>2592</v>
      </c>
      <c r="I23" s="19">
        <v>1</v>
      </c>
      <c r="J23" s="19">
        <v>290</v>
      </c>
      <c r="K23" s="19">
        <f t="shared" si="2"/>
        <v>291</v>
      </c>
      <c r="L23" s="19">
        <v>51</v>
      </c>
      <c r="M23" s="19">
        <v>1098</v>
      </c>
      <c r="N23" s="19">
        <f t="shared" si="3"/>
        <v>1149</v>
      </c>
      <c r="O23" s="15">
        <f t="shared" si="4"/>
        <v>7216.92</v>
      </c>
      <c r="P23" s="23"/>
    </row>
    <row r="24" spans="1:16">
      <c r="A24" s="7" t="s">
        <v>51</v>
      </c>
      <c r="B24" s="24">
        <v>19320.02</v>
      </c>
      <c r="C24" s="12">
        <v>1926</v>
      </c>
      <c r="D24" s="12">
        <v>22449</v>
      </c>
      <c r="E24" s="12">
        <f t="shared" si="0"/>
        <v>24375</v>
      </c>
      <c r="F24" s="12">
        <v>2336</v>
      </c>
      <c r="G24" s="12">
        <v>36987</v>
      </c>
      <c r="H24" s="12">
        <f t="shared" si="1"/>
        <v>39323</v>
      </c>
      <c r="I24" s="12">
        <v>134</v>
      </c>
      <c r="J24" s="12">
        <v>2000</v>
      </c>
      <c r="K24" s="12">
        <f t="shared" si="2"/>
        <v>2134</v>
      </c>
      <c r="L24" s="12">
        <v>381</v>
      </c>
      <c r="M24" s="12">
        <v>9174</v>
      </c>
      <c r="N24" s="12">
        <f t="shared" si="3"/>
        <v>9555</v>
      </c>
      <c r="O24" s="24">
        <f t="shared" si="4"/>
        <v>94707.02</v>
      </c>
      <c r="P24" s="23"/>
    </row>
    <row r="25" spans="1:16">
      <c r="A25" s="10" t="s">
        <v>52</v>
      </c>
      <c r="B25" s="15">
        <v>2434.4066666666668</v>
      </c>
      <c r="C25" s="19">
        <v>118</v>
      </c>
      <c r="D25" s="19">
        <v>3155</v>
      </c>
      <c r="E25" s="19">
        <f t="shared" si="0"/>
        <v>3273</v>
      </c>
      <c r="F25" s="19">
        <v>155</v>
      </c>
      <c r="G25" s="19">
        <v>5075</v>
      </c>
      <c r="H25" s="19">
        <f t="shared" si="1"/>
        <v>5230</v>
      </c>
      <c r="I25" s="19">
        <v>35</v>
      </c>
      <c r="J25" s="19">
        <v>353</v>
      </c>
      <c r="K25" s="19">
        <f t="shared" si="2"/>
        <v>388</v>
      </c>
      <c r="L25" s="19">
        <v>24</v>
      </c>
      <c r="M25" s="19">
        <v>1539</v>
      </c>
      <c r="N25" s="19">
        <f t="shared" si="3"/>
        <v>1563</v>
      </c>
      <c r="O25" s="15">
        <f t="shared" si="4"/>
        <v>12888.406666666666</v>
      </c>
      <c r="P25" s="23"/>
    </row>
    <row r="26" spans="1:16">
      <c r="A26" s="10" t="s">
        <v>53</v>
      </c>
      <c r="B26" s="15">
        <v>2602.6733333333332</v>
      </c>
      <c r="C26" s="19">
        <v>222</v>
      </c>
      <c r="D26" s="19">
        <v>3625</v>
      </c>
      <c r="E26" s="19">
        <f t="shared" si="0"/>
        <v>3847</v>
      </c>
      <c r="F26" s="19">
        <v>359</v>
      </c>
      <c r="G26" s="19">
        <v>6160</v>
      </c>
      <c r="H26" s="19">
        <f t="shared" si="1"/>
        <v>6519</v>
      </c>
      <c r="I26" s="19">
        <v>4</v>
      </c>
      <c r="J26" s="19">
        <v>253</v>
      </c>
      <c r="K26" s="19">
        <f t="shared" si="2"/>
        <v>257</v>
      </c>
      <c r="L26" s="19">
        <v>14</v>
      </c>
      <c r="M26" s="19">
        <v>631</v>
      </c>
      <c r="N26" s="19">
        <f t="shared" si="3"/>
        <v>645</v>
      </c>
      <c r="O26" s="15">
        <f t="shared" si="4"/>
        <v>13870.673333333332</v>
      </c>
      <c r="P26" s="23"/>
    </row>
    <row r="27" spans="1:16">
      <c r="A27" s="10" t="s">
        <v>54</v>
      </c>
      <c r="B27" s="15">
        <v>2425.98</v>
      </c>
      <c r="C27" s="19">
        <v>311</v>
      </c>
      <c r="D27" s="19">
        <v>3468</v>
      </c>
      <c r="E27" s="19">
        <f t="shared" si="0"/>
        <v>3779</v>
      </c>
      <c r="F27" s="19">
        <v>310</v>
      </c>
      <c r="G27" s="19">
        <v>5067</v>
      </c>
      <c r="H27" s="19">
        <f t="shared" si="1"/>
        <v>5377</v>
      </c>
      <c r="I27" s="19">
        <v>11</v>
      </c>
      <c r="J27" s="19">
        <v>191</v>
      </c>
      <c r="K27" s="19">
        <f t="shared" si="2"/>
        <v>202</v>
      </c>
      <c r="L27" s="19">
        <v>49</v>
      </c>
      <c r="M27" s="19">
        <v>349</v>
      </c>
      <c r="N27" s="19">
        <f t="shared" si="3"/>
        <v>398</v>
      </c>
      <c r="O27" s="15">
        <f t="shared" si="4"/>
        <v>12181.98</v>
      </c>
      <c r="P27" s="23"/>
    </row>
    <row r="28" spans="1:16">
      <c r="A28" s="10" t="s">
        <v>55</v>
      </c>
      <c r="B28" s="15">
        <v>2009.9333333333334</v>
      </c>
      <c r="C28" s="19">
        <v>145</v>
      </c>
      <c r="D28" s="19">
        <v>1941</v>
      </c>
      <c r="E28" s="19">
        <f t="shared" si="0"/>
        <v>2086</v>
      </c>
      <c r="F28" s="19">
        <v>181</v>
      </c>
      <c r="G28" s="19">
        <v>3874</v>
      </c>
      <c r="H28" s="19">
        <f t="shared" si="1"/>
        <v>4055</v>
      </c>
      <c r="I28" s="19">
        <v>4</v>
      </c>
      <c r="J28" s="19">
        <v>76</v>
      </c>
      <c r="K28" s="19">
        <f t="shared" si="2"/>
        <v>80</v>
      </c>
      <c r="L28" s="19">
        <v>15</v>
      </c>
      <c r="M28" s="19">
        <v>556</v>
      </c>
      <c r="N28" s="19">
        <f t="shared" si="3"/>
        <v>571</v>
      </c>
      <c r="O28" s="15">
        <f t="shared" si="4"/>
        <v>8801.9333333333343</v>
      </c>
      <c r="P28" s="23"/>
    </row>
    <row r="29" spans="1:16">
      <c r="A29" s="10" t="s">
        <v>56</v>
      </c>
      <c r="B29" s="15">
        <v>2615.4333333333334</v>
      </c>
      <c r="C29" s="19">
        <v>641</v>
      </c>
      <c r="D29" s="19">
        <v>3416</v>
      </c>
      <c r="E29" s="19">
        <f t="shared" si="0"/>
        <v>4057</v>
      </c>
      <c r="F29" s="19">
        <v>517</v>
      </c>
      <c r="G29" s="19">
        <v>5186</v>
      </c>
      <c r="H29" s="19">
        <f t="shared" si="1"/>
        <v>5703</v>
      </c>
      <c r="I29" s="19">
        <v>41</v>
      </c>
      <c r="J29" s="19">
        <v>684</v>
      </c>
      <c r="K29" s="19">
        <f t="shared" si="2"/>
        <v>725</v>
      </c>
      <c r="L29" s="19">
        <v>153</v>
      </c>
      <c r="M29" s="19">
        <v>2624</v>
      </c>
      <c r="N29" s="19">
        <f t="shared" si="3"/>
        <v>2777</v>
      </c>
      <c r="O29" s="15">
        <f t="shared" si="4"/>
        <v>15877.433333333334</v>
      </c>
      <c r="P29" s="23"/>
    </row>
    <row r="30" spans="1:16">
      <c r="A30" s="10" t="s">
        <v>57</v>
      </c>
      <c r="B30" s="15">
        <v>2584.2733333333335</v>
      </c>
      <c r="C30" s="19">
        <v>189</v>
      </c>
      <c r="D30" s="19">
        <v>2163</v>
      </c>
      <c r="E30" s="19">
        <f t="shared" si="0"/>
        <v>2352</v>
      </c>
      <c r="F30" s="19">
        <v>198</v>
      </c>
      <c r="G30" s="19">
        <v>3727</v>
      </c>
      <c r="H30" s="19">
        <f t="shared" si="1"/>
        <v>3925</v>
      </c>
      <c r="I30" s="19">
        <v>28</v>
      </c>
      <c r="J30" s="19">
        <v>186</v>
      </c>
      <c r="K30" s="19">
        <f t="shared" si="2"/>
        <v>214</v>
      </c>
      <c r="L30" s="19">
        <v>65</v>
      </c>
      <c r="M30" s="19">
        <v>1177</v>
      </c>
      <c r="N30" s="19">
        <f t="shared" si="3"/>
        <v>1242</v>
      </c>
      <c r="O30" s="15">
        <f t="shared" si="4"/>
        <v>10317.273333333334</v>
      </c>
      <c r="P30" s="23"/>
    </row>
    <row r="31" spans="1:16">
      <c r="A31" s="10" t="s">
        <v>58</v>
      </c>
      <c r="B31" s="15">
        <v>2517.5466666666666</v>
      </c>
      <c r="C31" s="19">
        <v>150</v>
      </c>
      <c r="D31" s="19">
        <v>2128</v>
      </c>
      <c r="E31" s="19">
        <f t="shared" si="0"/>
        <v>2278</v>
      </c>
      <c r="F31" s="19">
        <v>387</v>
      </c>
      <c r="G31" s="19">
        <v>4362</v>
      </c>
      <c r="H31" s="19">
        <f t="shared" si="1"/>
        <v>4749</v>
      </c>
      <c r="I31" s="19">
        <v>7</v>
      </c>
      <c r="J31" s="19">
        <v>59</v>
      </c>
      <c r="K31" s="19">
        <f t="shared" si="2"/>
        <v>66</v>
      </c>
      <c r="L31" s="19">
        <v>25</v>
      </c>
      <c r="M31" s="19">
        <v>706</v>
      </c>
      <c r="N31" s="19">
        <f t="shared" si="3"/>
        <v>731</v>
      </c>
      <c r="O31" s="15">
        <f t="shared" si="4"/>
        <v>10341.546666666667</v>
      </c>
      <c r="P31" s="23"/>
    </row>
    <row r="32" spans="1:16">
      <c r="A32" s="10" t="s">
        <v>59</v>
      </c>
      <c r="B32" s="15">
        <v>2129.7733333333335</v>
      </c>
      <c r="C32" s="19">
        <v>150</v>
      </c>
      <c r="D32" s="19">
        <v>2553</v>
      </c>
      <c r="E32" s="19">
        <f t="shared" si="0"/>
        <v>2703</v>
      </c>
      <c r="F32" s="19">
        <v>229</v>
      </c>
      <c r="G32" s="19">
        <v>3536</v>
      </c>
      <c r="H32" s="19">
        <f t="shared" si="1"/>
        <v>3765</v>
      </c>
      <c r="I32" s="19">
        <v>4</v>
      </c>
      <c r="J32" s="19">
        <v>198</v>
      </c>
      <c r="K32" s="19">
        <f t="shared" si="2"/>
        <v>202</v>
      </c>
      <c r="L32" s="19">
        <v>36</v>
      </c>
      <c r="M32" s="19">
        <v>1592</v>
      </c>
      <c r="N32" s="19">
        <f t="shared" si="3"/>
        <v>1628</v>
      </c>
      <c r="O32" s="15">
        <f t="shared" si="4"/>
        <v>10427.773333333334</v>
      </c>
      <c r="P32" s="23"/>
    </row>
    <row r="33" spans="1:16">
      <c r="A33" s="7" t="s">
        <v>60</v>
      </c>
      <c r="B33" s="24">
        <v>20400.953333333335</v>
      </c>
      <c r="C33" s="12">
        <v>1538</v>
      </c>
      <c r="D33" s="12">
        <v>18885</v>
      </c>
      <c r="E33" s="12">
        <f t="shared" si="0"/>
        <v>20423</v>
      </c>
      <c r="F33" s="12">
        <v>4280</v>
      </c>
      <c r="G33" s="12">
        <v>45374</v>
      </c>
      <c r="H33" s="12">
        <f t="shared" si="1"/>
        <v>49654</v>
      </c>
      <c r="I33" s="12">
        <v>172</v>
      </c>
      <c r="J33" s="12">
        <v>2925</v>
      </c>
      <c r="K33" s="12">
        <f t="shared" si="2"/>
        <v>3097</v>
      </c>
      <c r="L33" s="12">
        <v>849</v>
      </c>
      <c r="M33" s="12">
        <v>18398</v>
      </c>
      <c r="N33" s="12">
        <f t="shared" si="3"/>
        <v>19247</v>
      </c>
      <c r="O33" s="24">
        <f t="shared" si="4"/>
        <v>112821.95333333334</v>
      </c>
      <c r="P33" s="23"/>
    </row>
    <row r="34" spans="1:16">
      <c r="A34" s="10" t="s">
        <v>61</v>
      </c>
      <c r="B34" s="15">
        <v>781.89333333333332</v>
      </c>
      <c r="C34" s="19">
        <v>44</v>
      </c>
      <c r="D34" s="19">
        <v>689</v>
      </c>
      <c r="E34" s="19">
        <f t="shared" si="0"/>
        <v>733</v>
      </c>
      <c r="F34" s="19">
        <v>236</v>
      </c>
      <c r="G34" s="19">
        <v>2575</v>
      </c>
      <c r="H34" s="19">
        <f t="shared" si="1"/>
        <v>2811</v>
      </c>
      <c r="I34" s="19">
        <v>0</v>
      </c>
      <c r="J34" s="19">
        <v>36</v>
      </c>
      <c r="K34" s="19">
        <f t="shared" si="2"/>
        <v>36</v>
      </c>
      <c r="L34" s="19">
        <v>16</v>
      </c>
      <c r="M34" s="19">
        <v>544</v>
      </c>
      <c r="N34" s="19">
        <f t="shared" si="3"/>
        <v>560</v>
      </c>
      <c r="O34" s="15">
        <f t="shared" si="4"/>
        <v>4921.8933333333334</v>
      </c>
      <c r="P34" s="23"/>
    </row>
    <row r="35" spans="1:16">
      <c r="A35" s="10" t="s">
        <v>62</v>
      </c>
      <c r="B35" s="15">
        <v>1387.8866666666668</v>
      </c>
      <c r="C35" s="19">
        <v>62</v>
      </c>
      <c r="D35" s="19">
        <v>1221</v>
      </c>
      <c r="E35" s="19">
        <f t="shared" si="0"/>
        <v>1283</v>
      </c>
      <c r="F35" s="19">
        <v>387</v>
      </c>
      <c r="G35" s="19">
        <v>4730</v>
      </c>
      <c r="H35" s="19">
        <f t="shared" si="1"/>
        <v>5117</v>
      </c>
      <c r="I35" s="19">
        <v>1</v>
      </c>
      <c r="J35" s="19">
        <v>50</v>
      </c>
      <c r="K35" s="19">
        <f t="shared" si="2"/>
        <v>51</v>
      </c>
      <c r="L35" s="19">
        <v>36</v>
      </c>
      <c r="M35" s="19">
        <v>1559</v>
      </c>
      <c r="N35" s="19">
        <f t="shared" si="3"/>
        <v>1595</v>
      </c>
      <c r="O35" s="15">
        <f t="shared" si="4"/>
        <v>9433.8866666666672</v>
      </c>
      <c r="P35" s="23"/>
    </row>
    <row r="36" spans="1:16">
      <c r="A36" s="10" t="s">
        <v>63</v>
      </c>
      <c r="B36" s="15">
        <v>287.68666666666667</v>
      </c>
      <c r="C36" s="19">
        <v>14</v>
      </c>
      <c r="D36" s="19">
        <v>190</v>
      </c>
      <c r="E36" s="19">
        <f t="shared" si="0"/>
        <v>204</v>
      </c>
      <c r="F36" s="19">
        <v>97</v>
      </c>
      <c r="G36" s="19">
        <v>799</v>
      </c>
      <c r="H36" s="19">
        <f t="shared" si="1"/>
        <v>896</v>
      </c>
      <c r="I36" s="19">
        <v>3</v>
      </c>
      <c r="J36" s="19">
        <v>22</v>
      </c>
      <c r="K36" s="19">
        <f t="shared" si="2"/>
        <v>25</v>
      </c>
      <c r="L36" s="19">
        <v>22</v>
      </c>
      <c r="M36" s="19">
        <v>238</v>
      </c>
      <c r="N36" s="19">
        <f t="shared" si="3"/>
        <v>260</v>
      </c>
      <c r="O36" s="15">
        <f t="shared" si="4"/>
        <v>1672.6866666666667</v>
      </c>
      <c r="P36" s="23"/>
    </row>
    <row r="37" spans="1:16">
      <c r="A37" s="10" t="s">
        <v>64</v>
      </c>
      <c r="B37" s="15">
        <v>2139.0933333333332</v>
      </c>
      <c r="C37" s="19">
        <v>103</v>
      </c>
      <c r="D37" s="19">
        <v>1570</v>
      </c>
      <c r="E37" s="19">
        <f t="shared" si="0"/>
        <v>1673</v>
      </c>
      <c r="F37" s="19">
        <v>498</v>
      </c>
      <c r="G37" s="19">
        <v>4497</v>
      </c>
      <c r="H37" s="19">
        <f t="shared" si="1"/>
        <v>4995</v>
      </c>
      <c r="I37" s="19">
        <v>1</v>
      </c>
      <c r="J37" s="19">
        <v>164</v>
      </c>
      <c r="K37" s="19">
        <f t="shared" si="2"/>
        <v>165</v>
      </c>
      <c r="L37" s="19">
        <v>40</v>
      </c>
      <c r="M37" s="19">
        <v>1207</v>
      </c>
      <c r="N37" s="19">
        <f t="shared" si="3"/>
        <v>1247</v>
      </c>
      <c r="O37" s="15">
        <f t="shared" si="4"/>
        <v>10219.093333333334</v>
      </c>
      <c r="P37" s="23"/>
    </row>
    <row r="38" spans="1:16">
      <c r="A38" s="10" t="s">
        <v>65</v>
      </c>
      <c r="B38" s="15">
        <v>1320.34</v>
      </c>
      <c r="C38" s="19">
        <v>60</v>
      </c>
      <c r="D38" s="19">
        <v>1077</v>
      </c>
      <c r="E38" s="19">
        <f t="shared" si="0"/>
        <v>1137</v>
      </c>
      <c r="F38" s="19">
        <v>260</v>
      </c>
      <c r="G38" s="19">
        <v>3280</v>
      </c>
      <c r="H38" s="19">
        <f t="shared" si="1"/>
        <v>3540</v>
      </c>
      <c r="I38" s="19">
        <v>0</v>
      </c>
      <c r="J38" s="19">
        <v>35</v>
      </c>
      <c r="K38" s="19">
        <f t="shared" si="2"/>
        <v>35</v>
      </c>
      <c r="L38" s="19">
        <v>14</v>
      </c>
      <c r="M38" s="19">
        <v>516</v>
      </c>
      <c r="N38" s="19">
        <f t="shared" si="3"/>
        <v>530</v>
      </c>
      <c r="O38" s="15">
        <f t="shared" si="4"/>
        <v>6562.34</v>
      </c>
      <c r="P38" s="23"/>
    </row>
    <row r="39" spans="1:16">
      <c r="A39" s="10" t="s">
        <v>66</v>
      </c>
      <c r="B39" s="15">
        <v>3258.4933333333333</v>
      </c>
      <c r="C39" s="19">
        <v>353</v>
      </c>
      <c r="D39" s="19">
        <v>3495</v>
      </c>
      <c r="E39" s="19">
        <f t="shared" si="0"/>
        <v>3848</v>
      </c>
      <c r="F39" s="19">
        <v>444</v>
      </c>
      <c r="G39" s="19">
        <v>6927</v>
      </c>
      <c r="H39" s="19">
        <f t="shared" si="1"/>
        <v>7371</v>
      </c>
      <c r="I39" s="19">
        <v>79</v>
      </c>
      <c r="J39" s="19">
        <v>1040</v>
      </c>
      <c r="K39" s="19">
        <f t="shared" si="2"/>
        <v>1119</v>
      </c>
      <c r="L39" s="19">
        <v>183</v>
      </c>
      <c r="M39" s="19">
        <v>2323</v>
      </c>
      <c r="N39" s="19">
        <f t="shared" si="3"/>
        <v>2506</v>
      </c>
      <c r="O39" s="15">
        <f t="shared" si="4"/>
        <v>18102.493333333332</v>
      </c>
      <c r="P39" s="23"/>
    </row>
    <row r="40" spans="1:16">
      <c r="A40" s="10" t="s">
        <v>67</v>
      </c>
      <c r="B40" s="15">
        <v>1077.92</v>
      </c>
      <c r="C40" s="19">
        <v>37</v>
      </c>
      <c r="D40" s="19">
        <v>796</v>
      </c>
      <c r="E40" s="19">
        <f t="shared" si="0"/>
        <v>833</v>
      </c>
      <c r="F40" s="19">
        <v>123</v>
      </c>
      <c r="G40" s="19">
        <v>2345</v>
      </c>
      <c r="H40" s="19">
        <f t="shared" si="1"/>
        <v>2468</v>
      </c>
      <c r="I40" s="19">
        <v>10</v>
      </c>
      <c r="J40" s="19">
        <v>116</v>
      </c>
      <c r="K40" s="19">
        <f t="shared" si="2"/>
        <v>126</v>
      </c>
      <c r="L40" s="19">
        <v>7</v>
      </c>
      <c r="M40" s="19">
        <v>512</v>
      </c>
      <c r="N40" s="19">
        <f t="shared" si="3"/>
        <v>519</v>
      </c>
      <c r="O40" s="15">
        <f t="shared" si="4"/>
        <v>5023.92</v>
      </c>
      <c r="P40" s="23"/>
    </row>
    <row r="41" spans="1:16">
      <c r="A41" s="10" t="s">
        <v>68</v>
      </c>
      <c r="B41" s="15">
        <v>1596.8666666666666</v>
      </c>
      <c r="C41" s="19">
        <v>89</v>
      </c>
      <c r="D41" s="19">
        <v>1813</v>
      </c>
      <c r="E41" s="19">
        <f t="shared" si="0"/>
        <v>1902</v>
      </c>
      <c r="F41" s="19">
        <v>263</v>
      </c>
      <c r="G41" s="19">
        <v>2761</v>
      </c>
      <c r="H41" s="19">
        <f t="shared" si="1"/>
        <v>3024</v>
      </c>
      <c r="I41" s="19">
        <v>2</v>
      </c>
      <c r="J41" s="19">
        <v>257</v>
      </c>
      <c r="K41" s="19">
        <f t="shared" si="2"/>
        <v>259</v>
      </c>
      <c r="L41" s="19">
        <v>22</v>
      </c>
      <c r="M41" s="19">
        <v>1371</v>
      </c>
      <c r="N41" s="19">
        <f t="shared" si="3"/>
        <v>1393</v>
      </c>
      <c r="O41" s="15">
        <f t="shared" si="4"/>
        <v>8174.8666666666668</v>
      </c>
      <c r="P41" s="23"/>
    </row>
    <row r="42" spans="1:16">
      <c r="A42" s="10" t="s">
        <v>69</v>
      </c>
      <c r="B42" s="15">
        <v>1403.62</v>
      </c>
      <c r="C42" s="19">
        <v>142</v>
      </c>
      <c r="D42" s="19">
        <v>1700</v>
      </c>
      <c r="E42" s="19">
        <f t="shared" si="0"/>
        <v>1842</v>
      </c>
      <c r="F42" s="19">
        <v>423</v>
      </c>
      <c r="G42" s="19">
        <v>4293</v>
      </c>
      <c r="H42" s="19">
        <f t="shared" si="1"/>
        <v>4716</v>
      </c>
      <c r="I42" s="19">
        <v>30</v>
      </c>
      <c r="J42" s="19">
        <v>244</v>
      </c>
      <c r="K42" s="19">
        <f t="shared" si="2"/>
        <v>274</v>
      </c>
      <c r="L42" s="19">
        <v>193</v>
      </c>
      <c r="M42" s="19">
        <v>4388</v>
      </c>
      <c r="N42" s="19">
        <f t="shared" si="3"/>
        <v>4581</v>
      </c>
      <c r="O42" s="15">
        <f t="shared" si="4"/>
        <v>12816.619999999999</v>
      </c>
      <c r="P42" s="23"/>
    </row>
    <row r="43" spans="1:16">
      <c r="A43" s="10" t="s">
        <v>70</v>
      </c>
      <c r="B43" s="15">
        <v>1682.5733333333333</v>
      </c>
      <c r="C43" s="19">
        <v>74</v>
      </c>
      <c r="D43" s="19">
        <v>578</v>
      </c>
      <c r="E43" s="19">
        <f t="shared" si="0"/>
        <v>652</v>
      </c>
      <c r="F43" s="19">
        <v>148</v>
      </c>
      <c r="G43" s="19">
        <v>2080</v>
      </c>
      <c r="H43" s="19">
        <f t="shared" si="1"/>
        <v>2228</v>
      </c>
      <c r="I43" s="19">
        <v>4</v>
      </c>
      <c r="J43" s="19">
        <v>102</v>
      </c>
      <c r="K43" s="19">
        <f t="shared" si="2"/>
        <v>106</v>
      </c>
      <c r="L43" s="19">
        <v>30</v>
      </c>
      <c r="M43" s="19">
        <v>1051</v>
      </c>
      <c r="N43" s="19">
        <f t="shared" si="3"/>
        <v>1081</v>
      </c>
      <c r="O43" s="15">
        <f t="shared" si="4"/>
        <v>5749.5733333333337</v>
      </c>
      <c r="P43" s="23"/>
    </row>
    <row r="44" spans="1:16">
      <c r="A44" s="10" t="s">
        <v>71</v>
      </c>
      <c r="B44" s="15">
        <v>1788.1466666666668</v>
      </c>
      <c r="C44" s="19">
        <v>145</v>
      </c>
      <c r="D44" s="19">
        <v>1207</v>
      </c>
      <c r="E44" s="19">
        <f t="shared" si="0"/>
        <v>1352</v>
      </c>
      <c r="F44" s="19">
        <v>374</v>
      </c>
      <c r="G44" s="19">
        <v>2861</v>
      </c>
      <c r="H44" s="19">
        <f t="shared" si="1"/>
        <v>3235</v>
      </c>
      <c r="I44" s="19">
        <v>2</v>
      </c>
      <c r="J44" s="19">
        <v>131</v>
      </c>
      <c r="K44" s="19">
        <f t="shared" si="2"/>
        <v>133</v>
      </c>
      <c r="L44" s="19">
        <v>34</v>
      </c>
      <c r="M44" s="19">
        <v>1061</v>
      </c>
      <c r="N44" s="19">
        <f t="shared" si="3"/>
        <v>1095</v>
      </c>
      <c r="O44" s="15">
        <f t="shared" si="4"/>
        <v>7603.1466666666665</v>
      </c>
      <c r="P44" s="23"/>
    </row>
    <row r="45" spans="1:16">
      <c r="A45" s="10" t="s">
        <v>72</v>
      </c>
      <c r="B45" s="15">
        <v>1488.4333333333334</v>
      </c>
      <c r="C45" s="19">
        <v>131</v>
      </c>
      <c r="D45" s="19">
        <v>1918</v>
      </c>
      <c r="E45" s="19">
        <f t="shared" si="0"/>
        <v>2049</v>
      </c>
      <c r="F45" s="19">
        <v>513</v>
      </c>
      <c r="G45" s="19">
        <v>4633</v>
      </c>
      <c r="H45" s="19">
        <f t="shared" si="1"/>
        <v>5146</v>
      </c>
      <c r="I45" s="19">
        <v>9</v>
      </c>
      <c r="J45" s="19">
        <v>157</v>
      </c>
      <c r="K45" s="19">
        <f t="shared" si="2"/>
        <v>166</v>
      </c>
      <c r="L45" s="19">
        <v>141</v>
      </c>
      <c r="M45" s="19">
        <v>2168</v>
      </c>
      <c r="N45" s="19">
        <f t="shared" si="3"/>
        <v>2309</v>
      </c>
      <c r="O45" s="15">
        <f t="shared" si="4"/>
        <v>11158.433333333334</v>
      </c>
      <c r="P45" s="23"/>
    </row>
    <row r="46" spans="1:16">
      <c r="A46" s="10" t="s">
        <v>73</v>
      </c>
      <c r="B46" s="15">
        <v>2188</v>
      </c>
      <c r="C46" s="19">
        <v>284</v>
      </c>
      <c r="D46" s="19">
        <v>2631</v>
      </c>
      <c r="E46" s="19">
        <f t="shared" si="0"/>
        <v>2915</v>
      </c>
      <c r="F46" s="19">
        <v>514</v>
      </c>
      <c r="G46" s="19">
        <v>3593</v>
      </c>
      <c r="H46" s="19">
        <f t="shared" si="1"/>
        <v>4107</v>
      </c>
      <c r="I46" s="19">
        <v>31</v>
      </c>
      <c r="J46" s="19">
        <v>571</v>
      </c>
      <c r="K46" s="19">
        <f t="shared" si="2"/>
        <v>602</v>
      </c>
      <c r="L46" s="19">
        <v>111</v>
      </c>
      <c r="M46" s="19">
        <v>1460</v>
      </c>
      <c r="N46" s="19">
        <f t="shared" si="3"/>
        <v>1571</v>
      </c>
      <c r="O46" s="15">
        <f t="shared" si="4"/>
        <v>11383</v>
      </c>
      <c r="P46" s="23"/>
    </row>
    <row r="47" spans="1:16">
      <c r="A47" s="7" t="s">
        <v>74</v>
      </c>
      <c r="B47" s="24">
        <v>16070.593333333334</v>
      </c>
      <c r="C47" s="12">
        <v>842</v>
      </c>
      <c r="D47" s="12">
        <v>11016</v>
      </c>
      <c r="E47" s="12">
        <f t="shared" si="0"/>
        <v>11858</v>
      </c>
      <c r="F47" s="12">
        <v>1544</v>
      </c>
      <c r="G47" s="12">
        <v>16580</v>
      </c>
      <c r="H47" s="12">
        <f t="shared" si="1"/>
        <v>18124</v>
      </c>
      <c r="I47" s="12">
        <v>39</v>
      </c>
      <c r="J47" s="12">
        <v>1560</v>
      </c>
      <c r="K47" s="12">
        <f t="shared" si="2"/>
        <v>1599</v>
      </c>
      <c r="L47" s="12">
        <v>357</v>
      </c>
      <c r="M47" s="12">
        <v>6422</v>
      </c>
      <c r="N47" s="12">
        <f t="shared" si="3"/>
        <v>6779</v>
      </c>
      <c r="O47" s="24">
        <f t="shared" si="4"/>
        <v>54430.593333333338</v>
      </c>
      <c r="P47" s="23"/>
    </row>
    <row r="48" spans="1:16">
      <c r="A48" s="10" t="s">
        <v>75</v>
      </c>
      <c r="B48" s="15">
        <v>2090.3200000000002</v>
      </c>
      <c r="C48" s="19">
        <v>119</v>
      </c>
      <c r="D48" s="19">
        <v>1451</v>
      </c>
      <c r="E48" s="19">
        <f t="shared" si="0"/>
        <v>1570</v>
      </c>
      <c r="F48" s="19">
        <v>267</v>
      </c>
      <c r="G48" s="19">
        <v>2836</v>
      </c>
      <c r="H48" s="19">
        <f t="shared" si="1"/>
        <v>3103</v>
      </c>
      <c r="I48" s="19">
        <v>5</v>
      </c>
      <c r="J48" s="19">
        <v>68</v>
      </c>
      <c r="K48" s="19">
        <f t="shared" si="2"/>
        <v>73</v>
      </c>
      <c r="L48" s="19">
        <v>46</v>
      </c>
      <c r="M48" s="19">
        <v>822</v>
      </c>
      <c r="N48" s="19">
        <f t="shared" si="3"/>
        <v>868</v>
      </c>
      <c r="O48" s="15">
        <f t="shared" si="4"/>
        <v>7704.32</v>
      </c>
      <c r="P48" s="23"/>
    </row>
    <row r="49" spans="1:16">
      <c r="A49" s="10" t="s">
        <v>76</v>
      </c>
      <c r="B49" s="15">
        <v>111.1</v>
      </c>
      <c r="C49" s="19">
        <v>0</v>
      </c>
      <c r="D49" s="19">
        <v>37</v>
      </c>
      <c r="E49" s="19">
        <f t="shared" si="0"/>
        <v>37</v>
      </c>
      <c r="F49" s="19">
        <v>2</v>
      </c>
      <c r="G49" s="19">
        <v>56</v>
      </c>
      <c r="H49" s="19">
        <f t="shared" si="1"/>
        <v>58</v>
      </c>
      <c r="I49" s="19">
        <v>0</v>
      </c>
      <c r="J49" s="19">
        <v>10</v>
      </c>
      <c r="K49" s="19">
        <f t="shared" si="2"/>
        <v>10</v>
      </c>
      <c r="L49" s="19">
        <v>1</v>
      </c>
      <c r="M49" s="19">
        <v>44</v>
      </c>
      <c r="N49" s="19">
        <f t="shared" si="3"/>
        <v>45</v>
      </c>
      <c r="O49" s="15">
        <f t="shared" si="4"/>
        <v>261.10000000000002</v>
      </c>
      <c r="P49" s="23"/>
    </row>
    <row r="50" spans="1:16">
      <c r="A50" s="10" t="s">
        <v>77</v>
      </c>
      <c r="B50" s="15">
        <v>178.86666666666667</v>
      </c>
      <c r="C50" s="19">
        <v>8</v>
      </c>
      <c r="D50" s="19">
        <v>90</v>
      </c>
      <c r="E50" s="19">
        <f t="shared" si="0"/>
        <v>98</v>
      </c>
      <c r="F50" s="19">
        <v>3</v>
      </c>
      <c r="G50" s="19">
        <v>165</v>
      </c>
      <c r="H50" s="19">
        <f t="shared" si="1"/>
        <v>168</v>
      </c>
      <c r="I50" s="19">
        <v>0</v>
      </c>
      <c r="J50" s="19">
        <v>3</v>
      </c>
      <c r="K50" s="19">
        <f t="shared" si="2"/>
        <v>3</v>
      </c>
      <c r="L50" s="19">
        <v>6</v>
      </c>
      <c r="M50" s="19">
        <v>73</v>
      </c>
      <c r="N50" s="19">
        <f t="shared" si="3"/>
        <v>79</v>
      </c>
      <c r="O50" s="15">
        <f t="shared" si="4"/>
        <v>526.86666666666667</v>
      </c>
      <c r="P50" s="23"/>
    </row>
    <row r="51" spans="1:16">
      <c r="A51" s="10" t="s">
        <v>78</v>
      </c>
      <c r="B51" s="15">
        <v>1028.6600000000001</v>
      </c>
      <c r="C51" s="19">
        <v>26</v>
      </c>
      <c r="D51" s="19">
        <v>614</v>
      </c>
      <c r="E51" s="19">
        <f t="shared" si="0"/>
        <v>640</v>
      </c>
      <c r="F51" s="19">
        <v>126</v>
      </c>
      <c r="G51" s="19">
        <v>1528</v>
      </c>
      <c r="H51" s="19">
        <f t="shared" si="1"/>
        <v>1654</v>
      </c>
      <c r="I51" s="19">
        <v>2</v>
      </c>
      <c r="J51" s="19">
        <v>71</v>
      </c>
      <c r="K51" s="19">
        <f t="shared" si="2"/>
        <v>73</v>
      </c>
      <c r="L51" s="19">
        <v>38</v>
      </c>
      <c r="M51" s="19">
        <v>621</v>
      </c>
      <c r="N51" s="19">
        <f t="shared" si="3"/>
        <v>659</v>
      </c>
      <c r="O51" s="15">
        <f t="shared" si="4"/>
        <v>4054.66</v>
      </c>
      <c r="P51" s="23"/>
    </row>
    <row r="52" spans="1:16">
      <c r="A52" s="10" t="s">
        <v>79</v>
      </c>
      <c r="B52" s="15">
        <v>2894.1266666666666</v>
      </c>
      <c r="C52" s="19">
        <v>193</v>
      </c>
      <c r="D52" s="19">
        <v>1996</v>
      </c>
      <c r="E52" s="19">
        <f t="shared" si="0"/>
        <v>2189</v>
      </c>
      <c r="F52" s="19">
        <v>278</v>
      </c>
      <c r="G52" s="19">
        <v>2443</v>
      </c>
      <c r="H52" s="19">
        <f t="shared" si="1"/>
        <v>2721</v>
      </c>
      <c r="I52" s="19">
        <v>11</v>
      </c>
      <c r="J52" s="19">
        <v>441</v>
      </c>
      <c r="K52" s="19">
        <f t="shared" si="2"/>
        <v>452</v>
      </c>
      <c r="L52" s="19">
        <v>64</v>
      </c>
      <c r="M52" s="19">
        <v>1189</v>
      </c>
      <c r="N52" s="19">
        <f t="shared" si="3"/>
        <v>1253</v>
      </c>
      <c r="O52" s="15">
        <f t="shared" si="4"/>
        <v>9509.126666666667</v>
      </c>
      <c r="P52" s="23"/>
    </row>
    <row r="53" spans="1:16">
      <c r="A53" s="10" t="s">
        <v>80</v>
      </c>
      <c r="B53" s="15">
        <v>1525.72</v>
      </c>
      <c r="C53" s="19">
        <v>45</v>
      </c>
      <c r="D53" s="19">
        <v>524</v>
      </c>
      <c r="E53" s="19">
        <f t="shared" si="0"/>
        <v>569</v>
      </c>
      <c r="F53" s="19">
        <v>101</v>
      </c>
      <c r="G53" s="19">
        <v>985</v>
      </c>
      <c r="H53" s="19">
        <f t="shared" si="1"/>
        <v>1086</v>
      </c>
      <c r="I53" s="19">
        <v>7</v>
      </c>
      <c r="J53" s="19">
        <v>197</v>
      </c>
      <c r="K53" s="19">
        <f t="shared" si="2"/>
        <v>204</v>
      </c>
      <c r="L53" s="19">
        <v>21</v>
      </c>
      <c r="M53" s="19">
        <v>323</v>
      </c>
      <c r="N53" s="19">
        <f t="shared" si="3"/>
        <v>344</v>
      </c>
      <c r="O53" s="15">
        <f t="shared" si="4"/>
        <v>3728.7200000000003</v>
      </c>
      <c r="P53" s="23"/>
    </row>
    <row r="54" spans="1:16">
      <c r="A54" s="10" t="s">
        <v>81</v>
      </c>
      <c r="B54" s="15">
        <v>1425.46</v>
      </c>
      <c r="C54" s="19">
        <v>125</v>
      </c>
      <c r="D54" s="19">
        <v>1495</v>
      </c>
      <c r="E54" s="19">
        <f t="shared" si="0"/>
        <v>1620</v>
      </c>
      <c r="F54" s="19">
        <v>194</v>
      </c>
      <c r="G54" s="19">
        <v>2281</v>
      </c>
      <c r="H54" s="19">
        <f t="shared" si="1"/>
        <v>2475</v>
      </c>
      <c r="I54" s="19">
        <v>5</v>
      </c>
      <c r="J54" s="19">
        <v>333</v>
      </c>
      <c r="K54" s="19">
        <f t="shared" si="2"/>
        <v>338</v>
      </c>
      <c r="L54" s="19">
        <v>68</v>
      </c>
      <c r="M54" s="19">
        <v>904</v>
      </c>
      <c r="N54" s="19">
        <f t="shared" si="3"/>
        <v>972</v>
      </c>
      <c r="O54" s="15">
        <f t="shared" si="4"/>
        <v>6830.46</v>
      </c>
      <c r="P54" s="23"/>
    </row>
    <row r="55" spans="1:16">
      <c r="A55" s="10" t="s">
        <v>82</v>
      </c>
      <c r="B55" s="15">
        <v>1289.06</v>
      </c>
      <c r="C55" s="19">
        <v>137</v>
      </c>
      <c r="D55" s="19">
        <v>1581</v>
      </c>
      <c r="E55" s="19">
        <f t="shared" si="0"/>
        <v>1718</v>
      </c>
      <c r="F55" s="19">
        <v>217</v>
      </c>
      <c r="G55" s="19">
        <v>2000</v>
      </c>
      <c r="H55" s="19">
        <f t="shared" si="1"/>
        <v>2217</v>
      </c>
      <c r="I55" s="19">
        <v>4</v>
      </c>
      <c r="J55" s="19">
        <v>139</v>
      </c>
      <c r="K55" s="19">
        <f t="shared" si="2"/>
        <v>143</v>
      </c>
      <c r="L55" s="19">
        <v>47</v>
      </c>
      <c r="M55" s="19">
        <v>521</v>
      </c>
      <c r="N55" s="19">
        <f t="shared" si="3"/>
        <v>568</v>
      </c>
      <c r="O55" s="15">
        <f t="shared" si="4"/>
        <v>5935.0599999999995</v>
      </c>
      <c r="P55" s="23"/>
    </row>
    <row r="56" spans="1:16">
      <c r="A56" s="10" t="s">
        <v>83</v>
      </c>
      <c r="B56" s="15">
        <v>1935.3</v>
      </c>
      <c r="C56" s="19">
        <v>53</v>
      </c>
      <c r="D56" s="19">
        <v>1142</v>
      </c>
      <c r="E56" s="19">
        <f t="shared" si="0"/>
        <v>1195</v>
      </c>
      <c r="F56" s="19">
        <v>84</v>
      </c>
      <c r="G56" s="19">
        <v>1308</v>
      </c>
      <c r="H56" s="19">
        <f t="shared" si="1"/>
        <v>1392</v>
      </c>
      <c r="I56" s="19">
        <v>4</v>
      </c>
      <c r="J56" s="19">
        <v>84</v>
      </c>
      <c r="K56" s="19">
        <f t="shared" si="2"/>
        <v>88</v>
      </c>
      <c r="L56" s="19">
        <v>28</v>
      </c>
      <c r="M56" s="19">
        <v>574</v>
      </c>
      <c r="N56" s="19">
        <f t="shared" si="3"/>
        <v>602</v>
      </c>
      <c r="O56" s="15">
        <f t="shared" si="4"/>
        <v>5212.3</v>
      </c>
      <c r="P56" s="23"/>
    </row>
    <row r="57" spans="1:16">
      <c r="A57" s="10" t="s">
        <v>84</v>
      </c>
      <c r="B57" s="15">
        <v>1403.34</v>
      </c>
      <c r="C57" s="19">
        <v>44</v>
      </c>
      <c r="D57" s="19">
        <v>761</v>
      </c>
      <c r="E57" s="19">
        <f t="shared" si="0"/>
        <v>805</v>
      </c>
      <c r="F57" s="19">
        <v>93</v>
      </c>
      <c r="G57" s="19">
        <v>1062</v>
      </c>
      <c r="H57" s="19">
        <f t="shared" si="1"/>
        <v>1155</v>
      </c>
      <c r="I57" s="19">
        <v>1</v>
      </c>
      <c r="J57" s="19">
        <v>149</v>
      </c>
      <c r="K57" s="19">
        <f t="shared" si="2"/>
        <v>150</v>
      </c>
      <c r="L57" s="19">
        <v>19</v>
      </c>
      <c r="M57" s="19">
        <v>612</v>
      </c>
      <c r="N57" s="19">
        <f t="shared" si="3"/>
        <v>631</v>
      </c>
      <c r="O57" s="15">
        <f t="shared" si="4"/>
        <v>4144.34</v>
      </c>
      <c r="P57" s="23"/>
    </row>
    <row r="58" spans="1:16">
      <c r="A58" s="10" t="s">
        <v>85</v>
      </c>
      <c r="B58" s="15">
        <v>2188.64</v>
      </c>
      <c r="C58" s="19">
        <v>92</v>
      </c>
      <c r="D58" s="19">
        <v>1325</v>
      </c>
      <c r="E58" s="19">
        <f t="shared" si="0"/>
        <v>1417</v>
      </c>
      <c r="F58" s="19">
        <v>179</v>
      </c>
      <c r="G58" s="19">
        <v>1916</v>
      </c>
      <c r="H58" s="19">
        <f t="shared" si="1"/>
        <v>2095</v>
      </c>
      <c r="I58" s="19">
        <v>0</v>
      </c>
      <c r="J58" s="19">
        <v>65</v>
      </c>
      <c r="K58" s="19">
        <f t="shared" si="2"/>
        <v>65</v>
      </c>
      <c r="L58" s="19">
        <v>19</v>
      </c>
      <c r="M58" s="19">
        <v>739</v>
      </c>
      <c r="N58" s="19">
        <f t="shared" si="3"/>
        <v>758</v>
      </c>
      <c r="O58" s="15">
        <f t="shared" si="4"/>
        <v>6523.6399999999994</v>
      </c>
      <c r="P58" s="23"/>
    </row>
    <row r="59" spans="1:16">
      <c r="A59" s="7" t="s">
        <v>86</v>
      </c>
      <c r="B59" s="24">
        <v>39717.893333333333</v>
      </c>
      <c r="C59" s="12">
        <v>2040</v>
      </c>
      <c r="D59" s="12">
        <v>31815</v>
      </c>
      <c r="E59" s="12">
        <f t="shared" si="0"/>
        <v>33855</v>
      </c>
      <c r="F59" s="12">
        <v>3545</v>
      </c>
      <c r="G59" s="12">
        <v>46839</v>
      </c>
      <c r="H59" s="12">
        <f t="shared" si="1"/>
        <v>50384</v>
      </c>
      <c r="I59" s="12">
        <v>139</v>
      </c>
      <c r="J59" s="12">
        <v>2709</v>
      </c>
      <c r="K59" s="12">
        <f t="shared" si="2"/>
        <v>2848</v>
      </c>
      <c r="L59" s="12">
        <v>969</v>
      </c>
      <c r="M59" s="12">
        <v>17165</v>
      </c>
      <c r="N59" s="12">
        <f t="shared" si="3"/>
        <v>18134</v>
      </c>
      <c r="O59" s="24">
        <f t="shared" si="4"/>
        <v>144938.89333333334</v>
      </c>
      <c r="P59" s="23"/>
    </row>
    <row r="60" spans="1:16">
      <c r="A60" s="10" t="s">
        <v>87</v>
      </c>
      <c r="B60" s="15">
        <v>353.99333333333334</v>
      </c>
      <c r="C60" s="19">
        <v>65</v>
      </c>
      <c r="D60" s="19">
        <v>394</v>
      </c>
      <c r="E60" s="19">
        <f t="shared" si="0"/>
        <v>459</v>
      </c>
      <c r="F60" s="19">
        <v>216</v>
      </c>
      <c r="G60" s="19">
        <v>911</v>
      </c>
      <c r="H60" s="19">
        <f t="shared" si="1"/>
        <v>1127</v>
      </c>
      <c r="I60" s="19">
        <v>2</v>
      </c>
      <c r="J60" s="19">
        <v>3</v>
      </c>
      <c r="K60" s="19">
        <f t="shared" si="2"/>
        <v>5</v>
      </c>
      <c r="L60" s="19">
        <v>46</v>
      </c>
      <c r="M60" s="19">
        <v>315</v>
      </c>
      <c r="N60" s="19">
        <f t="shared" si="3"/>
        <v>361</v>
      </c>
      <c r="O60" s="15">
        <f t="shared" si="4"/>
        <v>2305.9933333333333</v>
      </c>
      <c r="P60" s="23"/>
    </row>
    <row r="61" spans="1:16">
      <c r="A61" s="10" t="s">
        <v>88</v>
      </c>
      <c r="B61" s="15">
        <v>3296.44</v>
      </c>
      <c r="C61" s="19">
        <v>241</v>
      </c>
      <c r="D61" s="19">
        <v>1416</v>
      </c>
      <c r="E61" s="19">
        <f t="shared" si="0"/>
        <v>1657</v>
      </c>
      <c r="F61" s="19">
        <v>710</v>
      </c>
      <c r="G61" s="19">
        <v>4587</v>
      </c>
      <c r="H61" s="19">
        <f t="shared" si="1"/>
        <v>5297</v>
      </c>
      <c r="I61" s="19">
        <v>36</v>
      </c>
      <c r="J61" s="19">
        <v>192</v>
      </c>
      <c r="K61" s="19">
        <f t="shared" si="2"/>
        <v>228</v>
      </c>
      <c r="L61" s="19">
        <v>108</v>
      </c>
      <c r="M61" s="19">
        <v>1537</v>
      </c>
      <c r="N61" s="19">
        <f t="shared" si="3"/>
        <v>1645</v>
      </c>
      <c r="O61" s="15">
        <f t="shared" si="4"/>
        <v>12123.44</v>
      </c>
      <c r="P61" s="23"/>
    </row>
    <row r="62" spans="1:16">
      <c r="A62" s="10" t="s">
        <v>89</v>
      </c>
      <c r="B62" s="15">
        <v>3959.76</v>
      </c>
      <c r="C62" s="19">
        <v>159</v>
      </c>
      <c r="D62" s="19">
        <v>2319</v>
      </c>
      <c r="E62" s="19">
        <f t="shared" si="0"/>
        <v>2478</v>
      </c>
      <c r="F62" s="19">
        <v>360</v>
      </c>
      <c r="G62" s="19">
        <v>3306</v>
      </c>
      <c r="H62" s="19">
        <f t="shared" si="1"/>
        <v>3666</v>
      </c>
      <c r="I62" s="19">
        <v>0</v>
      </c>
      <c r="J62" s="19">
        <v>73</v>
      </c>
      <c r="K62" s="19">
        <f t="shared" si="2"/>
        <v>73</v>
      </c>
      <c r="L62" s="19">
        <v>62</v>
      </c>
      <c r="M62" s="19">
        <v>1188</v>
      </c>
      <c r="N62" s="19">
        <f t="shared" si="3"/>
        <v>1250</v>
      </c>
      <c r="O62" s="15">
        <f t="shared" si="4"/>
        <v>11426.76</v>
      </c>
      <c r="P62" s="23"/>
    </row>
    <row r="63" spans="1:16">
      <c r="A63" s="10" t="s">
        <v>90</v>
      </c>
      <c r="B63" s="15">
        <v>2125.8733333333334</v>
      </c>
      <c r="C63" s="19">
        <v>98</v>
      </c>
      <c r="D63" s="19">
        <v>2065</v>
      </c>
      <c r="E63" s="19">
        <f t="shared" si="0"/>
        <v>2163</v>
      </c>
      <c r="F63" s="19">
        <v>110</v>
      </c>
      <c r="G63" s="19">
        <v>2556</v>
      </c>
      <c r="H63" s="19">
        <f t="shared" si="1"/>
        <v>2666</v>
      </c>
      <c r="I63" s="19">
        <v>15</v>
      </c>
      <c r="J63" s="19">
        <v>151</v>
      </c>
      <c r="K63" s="19">
        <f t="shared" si="2"/>
        <v>166</v>
      </c>
      <c r="L63" s="19">
        <v>17</v>
      </c>
      <c r="M63" s="19">
        <v>924</v>
      </c>
      <c r="N63" s="19">
        <f t="shared" si="3"/>
        <v>941</v>
      </c>
      <c r="O63" s="15">
        <f t="shared" si="4"/>
        <v>8061.873333333333</v>
      </c>
      <c r="P63" s="23"/>
    </row>
    <row r="64" spans="1:16">
      <c r="A64" s="10" t="s">
        <v>91</v>
      </c>
      <c r="B64" s="15">
        <v>2107.36</v>
      </c>
      <c r="C64" s="19">
        <v>38</v>
      </c>
      <c r="D64" s="19">
        <v>846</v>
      </c>
      <c r="E64" s="19">
        <f t="shared" si="0"/>
        <v>884</v>
      </c>
      <c r="F64" s="19">
        <v>86</v>
      </c>
      <c r="G64" s="19">
        <v>1339</v>
      </c>
      <c r="H64" s="19">
        <f t="shared" si="1"/>
        <v>1425</v>
      </c>
      <c r="I64" s="19">
        <v>1</v>
      </c>
      <c r="J64" s="19">
        <v>100</v>
      </c>
      <c r="K64" s="19">
        <f t="shared" si="2"/>
        <v>101</v>
      </c>
      <c r="L64" s="19">
        <v>15</v>
      </c>
      <c r="M64" s="19">
        <v>689</v>
      </c>
      <c r="N64" s="19">
        <f t="shared" si="3"/>
        <v>704</v>
      </c>
      <c r="O64" s="15">
        <f t="shared" si="4"/>
        <v>5221.3600000000006</v>
      </c>
      <c r="P64" s="23"/>
    </row>
    <row r="65" spans="1:16">
      <c r="A65" s="10" t="s">
        <v>92</v>
      </c>
      <c r="B65" s="15">
        <v>2659.7866666666669</v>
      </c>
      <c r="C65" s="19">
        <v>115</v>
      </c>
      <c r="D65" s="19">
        <v>1140</v>
      </c>
      <c r="E65" s="19">
        <f t="shared" si="0"/>
        <v>1255</v>
      </c>
      <c r="F65" s="19">
        <v>233</v>
      </c>
      <c r="G65" s="19">
        <v>2189</v>
      </c>
      <c r="H65" s="19">
        <f t="shared" si="1"/>
        <v>2422</v>
      </c>
      <c r="I65" s="19">
        <v>9</v>
      </c>
      <c r="J65" s="19">
        <v>291</v>
      </c>
      <c r="K65" s="19">
        <f t="shared" si="2"/>
        <v>300</v>
      </c>
      <c r="L65" s="19">
        <v>133</v>
      </c>
      <c r="M65" s="19">
        <v>1217</v>
      </c>
      <c r="N65" s="19">
        <f t="shared" si="3"/>
        <v>1350</v>
      </c>
      <c r="O65" s="15">
        <f t="shared" si="4"/>
        <v>7986.7866666666669</v>
      </c>
      <c r="P65" s="23"/>
    </row>
    <row r="66" spans="1:16">
      <c r="A66" s="10" t="s">
        <v>93</v>
      </c>
      <c r="B66" s="15">
        <v>2364.2266666666665</v>
      </c>
      <c r="C66" s="19">
        <v>174</v>
      </c>
      <c r="D66" s="19">
        <v>1585</v>
      </c>
      <c r="E66" s="19">
        <f t="shared" si="0"/>
        <v>1759</v>
      </c>
      <c r="F66" s="19">
        <v>242</v>
      </c>
      <c r="G66" s="19">
        <v>2738</v>
      </c>
      <c r="H66" s="19">
        <f t="shared" si="1"/>
        <v>2980</v>
      </c>
      <c r="I66" s="19">
        <v>9</v>
      </c>
      <c r="J66" s="19">
        <v>199</v>
      </c>
      <c r="K66" s="19">
        <f t="shared" si="2"/>
        <v>208</v>
      </c>
      <c r="L66" s="19">
        <v>79</v>
      </c>
      <c r="M66" s="19">
        <v>1713</v>
      </c>
      <c r="N66" s="19">
        <f t="shared" si="3"/>
        <v>1792</v>
      </c>
      <c r="O66" s="15">
        <f t="shared" si="4"/>
        <v>9103.2266666666656</v>
      </c>
      <c r="P66" s="23"/>
    </row>
    <row r="67" spans="1:16">
      <c r="A67" s="10" t="s">
        <v>94</v>
      </c>
      <c r="B67" s="15">
        <v>6292.5066666666671</v>
      </c>
      <c r="C67" s="19">
        <v>161</v>
      </c>
      <c r="D67" s="19">
        <v>9076</v>
      </c>
      <c r="E67" s="19">
        <f t="shared" si="0"/>
        <v>9237</v>
      </c>
      <c r="F67" s="19">
        <v>150</v>
      </c>
      <c r="G67" s="19">
        <v>11257</v>
      </c>
      <c r="H67" s="19">
        <f t="shared" si="1"/>
        <v>11407</v>
      </c>
      <c r="I67" s="19">
        <v>26</v>
      </c>
      <c r="J67" s="19">
        <v>527</v>
      </c>
      <c r="K67" s="19">
        <f t="shared" si="2"/>
        <v>553</v>
      </c>
      <c r="L67" s="19">
        <v>79</v>
      </c>
      <c r="M67" s="19">
        <v>2622</v>
      </c>
      <c r="N67" s="19">
        <f t="shared" si="3"/>
        <v>2701</v>
      </c>
      <c r="O67" s="15">
        <f t="shared" si="4"/>
        <v>30190.506666666668</v>
      </c>
      <c r="P67" s="23"/>
    </row>
    <row r="68" spans="1:16">
      <c r="A68" s="10" t="s">
        <v>95</v>
      </c>
      <c r="B68" s="15">
        <v>3582.46</v>
      </c>
      <c r="C68" s="19">
        <v>119</v>
      </c>
      <c r="D68" s="19">
        <v>4025</v>
      </c>
      <c r="E68" s="19">
        <f t="shared" si="0"/>
        <v>4144</v>
      </c>
      <c r="F68" s="19">
        <v>64</v>
      </c>
      <c r="G68" s="19">
        <v>3727</v>
      </c>
      <c r="H68" s="19">
        <f t="shared" si="1"/>
        <v>3791</v>
      </c>
      <c r="I68" s="19">
        <v>3</v>
      </c>
      <c r="J68" s="19">
        <v>356</v>
      </c>
      <c r="K68" s="19">
        <f t="shared" si="2"/>
        <v>359</v>
      </c>
      <c r="L68" s="19">
        <v>46</v>
      </c>
      <c r="M68" s="19">
        <v>2787</v>
      </c>
      <c r="N68" s="19">
        <f t="shared" si="3"/>
        <v>2833</v>
      </c>
      <c r="O68" s="15">
        <f t="shared" si="4"/>
        <v>14709.46</v>
      </c>
      <c r="P68" s="23"/>
    </row>
    <row r="69" spans="1:16">
      <c r="A69" s="10" t="s">
        <v>96</v>
      </c>
      <c r="B69" s="15">
        <v>4628.3266666666668</v>
      </c>
      <c r="C69" s="19">
        <v>487</v>
      </c>
      <c r="D69" s="19">
        <v>2918</v>
      </c>
      <c r="E69" s="19">
        <f t="shared" si="0"/>
        <v>3405</v>
      </c>
      <c r="F69" s="19">
        <v>673</v>
      </c>
      <c r="G69" s="19">
        <v>4438</v>
      </c>
      <c r="H69" s="19">
        <f t="shared" si="1"/>
        <v>5111</v>
      </c>
      <c r="I69" s="19">
        <v>29</v>
      </c>
      <c r="J69" s="19">
        <v>222</v>
      </c>
      <c r="K69" s="19">
        <f t="shared" si="2"/>
        <v>251</v>
      </c>
      <c r="L69" s="19">
        <v>241</v>
      </c>
      <c r="M69" s="19">
        <v>1659</v>
      </c>
      <c r="N69" s="19">
        <f t="shared" si="3"/>
        <v>1900</v>
      </c>
      <c r="O69" s="15">
        <f t="shared" si="4"/>
        <v>15295.326666666668</v>
      </c>
      <c r="P69" s="23"/>
    </row>
    <row r="70" spans="1:16">
      <c r="A70" s="10" t="s">
        <v>97</v>
      </c>
      <c r="B70" s="15">
        <v>4776.8599999999997</v>
      </c>
      <c r="C70" s="19">
        <v>218</v>
      </c>
      <c r="D70" s="19">
        <v>3758</v>
      </c>
      <c r="E70" s="19">
        <f t="shared" si="0"/>
        <v>3976</v>
      </c>
      <c r="F70" s="19">
        <v>296</v>
      </c>
      <c r="G70" s="19">
        <v>5426</v>
      </c>
      <c r="H70" s="19">
        <f t="shared" si="1"/>
        <v>5722</v>
      </c>
      <c r="I70" s="19">
        <v>4</v>
      </c>
      <c r="J70" s="19">
        <v>368</v>
      </c>
      <c r="K70" s="19">
        <f t="shared" si="2"/>
        <v>372</v>
      </c>
      <c r="L70" s="19">
        <v>82</v>
      </c>
      <c r="M70" s="19">
        <v>1656</v>
      </c>
      <c r="N70" s="19">
        <f t="shared" si="3"/>
        <v>1738</v>
      </c>
      <c r="O70" s="15">
        <f t="shared" si="4"/>
        <v>16584.86</v>
      </c>
      <c r="P70" s="23"/>
    </row>
    <row r="71" spans="1:16">
      <c r="A71" s="10" t="s">
        <v>98</v>
      </c>
      <c r="B71" s="15">
        <v>3570.3</v>
      </c>
      <c r="C71" s="19">
        <v>165</v>
      </c>
      <c r="D71" s="19">
        <v>2273</v>
      </c>
      <c r="E71" s="19">
        <f t="shared" si="0"/>
        <v>2438</v>
      </c>
      <c r="F71" s="19">
        <v>405</v>
      </c>
      <c r="G71" s="19">
        <v>4365</v>
      </c>
      <c r="H71" s="19">
        <f t="shared" si="1"/>
        <v>4770</v>
      </c>
      <c r="I71" s="19">
        <v>5</v>
      </c>
      <c r="J71" s="19">
        <v>227</v>
      </c>
      <c r="K71" s="19">
        <f t="shared" si="2"/>
        <v>232</v>
      </c>
      <c r="L71" s="19">
        <v>61</v>
      </c>
      <c r="M71" s="19">
        <v>858</v>
      </c>
      <c r="N71" s="19">
        <f t="shared" si="3"/>
        <v>919</v>
      </c>
      <c r="O71" s="15">
        <f t="shared" si="4"/>
        <v>11929.3</v>
      </c>
      <c r="P71" s="23"/>
    </row>
    <row r="72" spans="1:16">
      <c r="A72" s="7" t="s">
        <v>99</v>
      </c>
      <c r="B72" s="24">
        <v>14043.353333333333</v>
      </c>
      <c r="C72" s="12">
        <v>2475</v>
      </c>
      <c r="D72" s="12">
        <v>14016</v>
      </c>
      <c r="E72" s="12">
        <f t="shared" si="0"/>
        <v>16491</v>
      </c>
      <c r="F72" s="12">
        <v>4413</v>
      </c>
      <c r="G72" s="12">
        <v>30432</v>
      </c>
      <c r="H72" s="12">
        <f t="shared" si="1"/>
        <v>34845</v>
      </c>
      <c r="I72" s="12">
        <v>43</v>
      </c>
      <c r="J72" s="12">
        <v>582</v>
      </c>
      <c r="K72" s="12">
        <f t="shared" si="2"/>
        <v>625</v>
      </c>
      <c r="L72" s="12">
        <v>428</v>
      </c>
      <c r="M72" s="12">
        <v>6648</v>
      </c>
      <c r="N72" s="12">
        <f t="shared" si="3"/>
        <v>7076</v>
      </c>
      <c r="O72" s="24">
        <f t="shared" si="4"/>
        <v>73080.353333333333</v>
      </c>
      <c r="P72" s="23"/>
    </row>
    <row r="73" spans="1:16">
      <c r="A73" s="10" t="s">
        <v>100</v>
      </c>
      <c r="B73" s="15">
        <v>239.22666666666666</v>
      </c>
      <c r="C73" s="19">
        <v>64</v>
      </c>
      <c r="D73" s="19">
        <v>354</v>
      </c>
      <c r="E73" s="19">
        <f t="shared" ref="E73:E92" si="5">C73+D73</f>
        <v>418</v>
      </c>
      <c r="F73" s="19">
        <v>188</v>
      </c>
      <c r="G73" s="19">
        <v>1036</v>
      </c>
      <c r="H73" s="19">
        <f t="shared" ref="H73:H92" si="6">F73+G73</f>
        <v>1224</v>
      </c>
      <c r="I73" s="19">
        <v>0</v>
      </c>
      <c r="J73" s="19">
        <v>1</v>
      </c>
      <c r="K73" s="19">
        <f t="shared" ref="K73:K92" si="7">I73+J73</f>
        <v>1</v>
      </c>
      <c r="L73" s="19">
        <v>7</v>
      </c>
      <c r="M73" s="19">
        <v>225</v>
      </c>
      <c r="N73" s="19">
        <f t="shared" ref="N73:N92" si="8">L73+M73</f>
        <v>232</v>
      </c>
      <c r="O73" s="15">
        <f t="shared" ref="O73:O91" si="9">B73+E73+H73+K73+N73</f>
        <v>2114.2266666666665</v>
      </c>
      <c r="P73" s="23"/>
    </row>
    <row r="74" spans="1:16">
      <c r="A74" s="10" t="s">
        <v>101</v>
      </c>
      <c r="B74" s="15">
        <v>259.19333333333333</v>
      </c>
      <c r="C74" s="19">
        <v>64</v>
      </c>
      <c r="D74" s="19">
        <v>523</v>
      </c>
      <c r="E74" s="19">
        <f t="shared" si="5"/>
        <v>587</v>
      </c>
      <c r="F74" s="19">
        <v>117</v>
      </c>
      <c r="G74" s="19">
        <v>1438</v>
      </c>
      <c r="H74" s="19">
        <f t="shared" si="6"/>
        <v>1555</v>
      </c>
      <c r="I74" s="19">
        <v>0</v>
      </c>
      <c r="J74" s="19">
        <v>8</v>
      </c>
      <c r="K74" s="19">
        <f t="shared" si="7"/>
        <v>8</v>
      </c>
      <c r="L74" s="19">
        <v>21</v>
      </c>
      <c r="M74" s="19">
        <v>501</v>
      </c>
      <c r="N74" s="19">
        <f t="shared" si="8"/>
        <v>522</v>
      </c>
      <c r="O74" s="15">
        <f t="shared" si="9"/>
        <v>2931.1933333333336</v>
      </c>
      <c r="P74" s="23"/>
    </row>
    <row r="75" spans="1:16">
      <c r="A75" s="10" t="s">
        <v>102</v>
      </c>
      <c r="B75" s="15">
        <v>238.72666666666666</v>
      </c>
      <c r="C75" s="19">
        <v>156</v>
      </c>
      <c r="D75" s="19">
        <v>656</v>
      </c>
      <c r="E75" s="19">
        <f t="shared" si="5"/>
        <v>812</v>
      </c>
      <c r="F75" s="19">
        <v>291</v>
      </c>
      <c r="G75" s="19">
        <v>1461</v>
      </c>
      <c r="H75" s="19">
        <f t="shared" si="6"/>
        <v>1752</v>
      </c>
      <c r="I75" s="19">
        <v>0</v>
      </c>
      <c r="J75" s="19">
        <v>0</v>
      </c>
      <c r="K75" s="19">
        <f t="shared" si="7"/>
        <v>0</v>
      </c>
      <c r="L75" s="19">
        <v>13</v>
      </c>
      <c r="M75" s="19">
        <v>30</v>
      </c>
      <c r="N75" s="19">
        <f t="shared" si="8"/>
        <v>43</v>
      </c>
      <c r="O75" s="15">
        <f t="shared" si="9"/>
        <v>2845.7266666666665</v>
      </c>
      <c r="P75" s="23"/>
    </row>
    <row r="76" spans="1:16">
      <c r="A76" s="10" t="s">
        <v>103</v>
      </c>
      <c r="B76" s="15">
        <v>794.35333333333335</v>
      </c>
      <c r="C76" s="19">
        <v>111</v>
      </c>
      <c r="D76" s="19">
        <v>749</v>
      </c>
      <c r="E76" s="19">
        <f t="shared" si="5"/>
        <v>860</v>
      </c>
      <c r="F76" s="19">
        <v>292</v>
      </c>
      <c r="G76" s="19">
        <v>2175</v>
      </c>
      <c r="H76" s="19">
        <f t="shared" si="6"/>
        <v>2467</v>
      </c>
      <c r="I76" s="19">
        <v>0</v>
      </c>
      <c r="J76" s="19">
        <v>2</v>
      </c>
      <c r="K76" s="19">
        <f t="shared" si="7"/>
        <v>2</v>
      </c>
      <c r="L76" s="19">
        <v>8</v>
      </c>
      <c r="M76" s="19">
        <v>362</v>
      </c>
      <c r="N76" s="19">
        <f t="shared" si="8"/>
        <v>370</v>
      </c>
      <c r="O76" s="15">
        <f t="shared" si="9"/>
        <v>4493.3533333333335</v>
      </c>
      <c r="P76" s="23"/>
    </row>
    <row r="77" spans="1:16">
      <c r="A77" s="10" t="s">
        <v>104</v>
      </c>
      <c r="B77" s="15">
        <v>1402.5333333333333</v>
      </c>
      <c r="C77" s="19">
        <v>74</v>
      </c>
      <c r="D77" s="19">
        <v>800</v>
      </c>
      <c r="E77" s="19">
        <f t="shared" si="5"/>
        <v>874</v>
      </c>
      <c r="F77" s="19">
        <v>217</v>
      </c>
      <c r="G77" s="19">
        <v>2923</v>
      </c>
      <c r="H77" s="19">
        <f t="shared" si="6"/>
        <v>3140</v>
      </c>
      <c r="I77" s="19">
        <v>1</v>
      </c>
      <c r="J77" s="19">
        <v>55</v>
      </c>
      <c r="K77" s="19">
        <f t="shared" si="7"/>
        <v>56</v>
      </c>
      <c r="L77" s="19">
        <v>3</v>
      </c>
      <c r="M77" s="19">
        <v>584</v>
      </c>
      <c r="N77" s="19">
        <f t="shared" si="8"/>
        <v>587</v>
      </c>
      <c r="O77" s="15">
        <f t="shared" si="9"/>
        <v>6059.5333333333328</v>
      </c>
      <c r="P77" s="23"/>
    </row>
    <row r="78" spans="1:16">
      <c r="A78" s="10" t="s">
        <v>105</v>
      </c>
      <c r="B78" s="15">
        <v>2962.84</v>
      </c>
      <c r="C78" s="19">
        <v>908</v>
      </c>
      <c r="D78" s="19">
        <v>2976</v>
      </c>
      <c r="E78" s="19">
        <f t="shared" si="5"/>
        <v>3884</v>
      </c>
      <c r="F78" s="19">
        <v>623</v>
      </c>
      <c r="G78" s="19">
        <v>5308</v>
      </c>
      <c r="H78" s="19">
        <f t="shared" si="6"/>
        <v>5931</v>
      </c>
      <c r="I78" s="19">
        <v>8</v>
      </c>
      <c r="J78" s="19">
        <v>82</v>
      </c>
      <c r="K78" s="19">
        <f t="shared" si="7"/>
        <v>90</v>
      </c>
      <c r="L78" s="19">
        <v>79</v>
      </c>
      <c r="M78" s="19">
        <v>892</v>
      </c>
      <c r="N78" s="19">
        <f t="shared" si="8"/>
        <v>971</v>
      </c>
      <c r="O78" s="15">
        <f t="shared" si="9"/>
        <v>13838.84</v>
      </c>
      <c r="P78" s="23"/>
    </row>
    <row r="79" spans="1:16">
      <c r="A79" s="10" t="s">
        <v>106</v>
      </c>
      <c r="B79" s="15">
        <v>768.06</v>
      </c>
      <c r="C79" s="19">
        <v>236</v>
      </c>
      <c r="D79" s="19">
        <v>1177</v>
      </c>
      <c r="E79" s="19">
        <f t="shared" si="5"/>
        <v>1413</v>
      </c>
      <c r="F79" s="19">
        <v>609</v>
      </c>
      <c r="G79" s="19">
        <v>3476</v>
      </c>
      <c r="H79" s="19">
        <f t="shared" si="6"/>
        <v>4085</v>
      </c>
      <c r="I79" s="19">
        <v>8</v>
      </c>
      <c r="J79" s="19">
        <v>56</v>
      </c>
      <c r="K79" s="19">
        <f t="shared" si="7"/>
        <v>64</v>
      </c>
      <c r="L79" s="19">
        <v>43</v>
      </c>
      <c r="M79" s="19">
        <v>607</v>
      </c>
      <c r="N79" s="19">
        <f t="shared" si="8"/>
        <v>650</v>
      </c>
      <c r="O79" s="15">
        <f t="shared" si="9"/>
        <v>6980.0599999999995</v>
      </c>
      <c r="P79" s="23"/>
    </row>
    <row r="80" spans="1:16">
      <c r="A80" s="10" t="s">
        <v>107</v>
      </c>
      <c r="B80" s="15">
        <v>1305.4266666666667</v>
      </c>
      <c r="C80" s="19">
        <v>276</v>
      </c>
      <c r="D80" s="19">
        <v>2057</v>
      </c>
      <c r="E80" s="19">
        <f t="shared" si="5"/>
        <v>2333</v>
      </c>
      <c r="F80" s="19">
        <v>491</v>
      </c>
      <c r="G80" s="19">
        <v>3701</v>
      </c>
      <c r="H80" s="19">
        <f t="shared" si="6"/>
        <v>4192</v>
      </c>
      <c r="I80" s="19">
        <v>1</v>
      </c>
      <c r="J80" s="19">
        <v>39</v>
      </c>
      <c r="K80" s="19">
        <f t="shared" si="7"/>
        <v>40</v>
      </c>
      <c r="L80" s="19">
        <v>27</v>
      </c>
      <c r="M80" s="19">
        <v>909</v>
      </c>
      <c r="N80" s="19">
        <f t="shared" si="8"/>
        <v>936</v>
      </c>
      <c r="O80" s="15">
        <f t="shared" si="9"/>
        <v>8806.4266666666663</v>
      </c>
      <c r="P80" s="23"/>
    </row>
    <row r="81" spans="1:16">
      <c r="A81" s="10" t="s">
        <v>108</v>
      </c>
      <c r="B81" s="15">
        <v>2716.1266666666666</v>
      </c>
      <c r="C81" s="19">
        <v>154</v>
      </c>
      <c r="D81" s="19">
        <v>1293</v>
      </c>
      <c r="E81" s="19">
        <f t="shared" si="5"/>
        <v>1447</v>
      </c>
      <c r="F81" s="19">
        <v>665</v>
      </c>
      <c r="G81" s="19">
        <v>3627</v>
      </c>
      <c r="H81" s="19">
        <f t="shared" si="6"/>
        <v>4292</v>
      </c>
      <c r="I81" s="19">
        <v>0</v>
      </c>
      <c r="J81" s="19">
        <v>33</v>
      </c>
      <c r="K81" s="19">
        <f t="shared" si="7"/>
        <v>33</v>
      </c>
      <c r="L81" s="19">
        <v>52</v>
      </c>
      <c r="M81" s="19">
        <v>970</v>
      </c>
      <c r="N81" s="19">
        <f t="shared" si="8"/>
        <v>1022</v>
      </c>
      <c r="O81" s="15">
        <f t="shared" si="9"/>
        <v>9510.126666666667</v>
      </c>
      <c r="P81" s="23"/>
    </row>
    <row r="82" spans="1:16">
      <c r="A82" s="10" t="s">
        <v>109</v>
      </c>
      <c r="B82" s="15">
        <v>3356.8666666666668</v>
      </c>
      <c r="C82" s="19">
        <v>432</v>
      </c>
      <c r="D82" s="19">
        <v>3431</v>
      </c>
      <c r="E82" s="19">
        <f t="shared" si="5"/>
        <v>3863</v>
      </c>
      <c r="F82" s="19">
        <v>920</v>
      </c>
      <c r="G82" s="19">
        <v>5287</v>
      </c>
      <c r="H82" s="19">
        <f t="shared" si="6"/>
        <v>6207</v>
      </c>
      <c r="I82" s="19">
        <v>25</v>
      </c>
      <c r="J82" s="19">
        <v>306</v>
      </c>
      <c r="K82" s="19">
        <f t="shared" si="7"/>
        <v>331</v>
      </c>
      <c r="L82" s="19">
        <v>175</v>
      </c>
      <c r="M82" s="19">
        <v>1568</v>
      </c>
      <c r="N82" s="19">
        <f t="shared" si="8"/>
        <v>1743</v>
      </c>
      <c r="O82" s="15">
        <f t="shared" si="9"/>
        <v>15500.866666666667</v>
      </c>
      <c r="P82" s="23"/>
    </row>
    <row r="83" spans="1:16">
      <c r="A83" s="7" t="s">
        <v>110</v>
      </c>
      <c r="B83" s="24">
        <v>32734.393333333333</v>
      </c>
      <c r="C83" s="12">
        <v>555</v>
      </c>
      <c r="D83" s="12">
        <v>15082</v>
      </c>
      <c r="E83" s="12">
        <f t="shared" si="5"/>
        <v>15637</v>
      </c>
      <c r="F83" s="12">
        <v>1123</v>
      </c>
      <c r="G83" s="12">
        <v>34988</v>
      </c>
      <c r="H83" s="12">
        <f t="shared" si="6"/>
        <v>36111</v>
      </c>
      <c r="I83" s="12">
        <v>34</v>
      </c>
      <c r="J83" s="12">
        <v>1300</v>
      </c>
      <c r="K83" s="12">
        <f t="shared" si="7"/>
        <v>1334</v>
      </c>
      <c r="L83" s="12">
        <v>212</v>
      </c>
      <c r="M83" s="12">
        <v>10404</v>
      </c>
      <c r="N83" s="12">
        <f t="shared" si="8"/>
        <v>10616</v>
      </c>
      <c r="O83" s="24">
        <f t="shared" si="9"/>
        <v>96432.393333333341</v>
      </c>
      <c r="P83" s="23"/>
    </row>
    <row r="84" spans="1:16">
      <c r="A84" s="10" t="s">
        <v>111</v>
      </c>
      <c r="B84" s="15">
        <v>1741.4666666666667</v>
      </c>
      <c r="C84" s="19">
        <v>48</v>
      </c>
      <c r="D84" s="19">
        <v>1053</v>
      </c>
      <c r="E84" s="19">
        <f t="shared" si="5"/>
        <v>1101</v>
      </c>
      <c r="F84" s="19">
        <v>99</v>
      </c>
      <c r="G84" s="19">
        <v>2603</v>
      </c>
      <c r="H84" s="19">
        <f t="shared" si="6"/>
        <v>2702</v>
      </c>
      <c r="I84" s="19">
        <v>0</v>
      </c>
      <c r="J84" s="19">
        <v>17</v>
      </c>
      <c r="K84" s="19">
        <f t="shared" si="7"/>
        <v>17</v>
      </c>
      <c r="L84" s="19">
        <v>18</v>
      </c>
      <c r="M84" s="19">
        <v>661</v>
      </c>
      <c r="N84" s="19">
        <f t="shared" si="8"/>
        <v>679</v>
      </c>
      <c r="O84" s="15">
        <f t="shared" si="9"/>
        <v>6240.4666666666672</v>
      </c>
      <c r="P84" s="23"/>
    </row>
    <row r="85" spans="1:16">
      <c r="A85" s="10" t="s">
        <v>112</v>
      </c>
      <c r="B85" s="15">
        <v>2889.28</v>
      </c>
      <c r="C85" s="19">
        <v>51</v>
      </c>
      <c r="D85" s="19">
        <v>947</v>
      </c>
      <c r="E85" s="19">
        <f t="shared" si="5"/>
        <v>998</v>
      </c>
      <c r="F85" s="19">
        <v>130</v>
      </c>
      <c r="G85" s="19">
        <v>3246</v>
      </c>
      <c r="H85" s="19">
        <f t="shared" si="6"/>
        <v>3376</v>
      </c>
      <c r="I85" s="19">
        <v>0</v>
      </c>
      <c r="J85" s="19">
        <v>34</v>
      </c>
      <c r="K85" s="19">
        <f t="shared" si="7"/>
        <v>34</v>
      </c>
      <c r="L85" s="19">
        <v>11</v>
      </c>
      <c r="M85" s="19">
        <v>639</v>
      </c>
      <c r="N85" s="19">
        <f t="shared" si="8"/>
        <v>650</v>
      </c>
      <c r="O85" s="15">
        <f t="shared" si="9"/>
        <v>7947.2800000000007</v>
      </c>
      <c r="P85" s="23"/>
    </row>
    <row r="86" spans="1:16">
      <c r="A86" s="10" t="s">
        <v>113</v>
      </c>
      <c r="B86" s="15">
        <v>1816.34</v>
      </c>
      <c r="C86" s="19">
        <v>27</v>
      </c>
      <c r="D86" s="19">
        <v>679</v>
      </c>
      <c r="E86" s="19">
        <f t="shared" si="5"/>
        <v>706</v>
      </c>
      <c r="F86" s="19">
        <v>60</v>
      </c>
      <c r="G86" s="19">
        <v>2535</v>
      </c>
      <c r="H86" s="19">
        <f t="shared" si="6"/>
        <v>2595</v>
      </c>
      <c r="I86" s="19">
        <v>0</v>
      </c>
      <c r="J86" s="19">
        <v>53</v>
      </c>
      <c r="K86" s="19">
        <f t="shared" si="7"/>
        <v>53</v>
      </c>
      <c r="L86" s="19">
        <v>6</v>
      </c>
      <c r="M86" s="19">
        <v>743</v>
      </c>
      <c r="N86" s="19">
        <f t="shared" si="8"/>
        <v>749</v>
      </c>
      <c r="O86" s="15">
        <f t="shared" si="9"/>
        <v>5919.34</v>
      </c>
      <c r="P86" s="23"/>
    </row>
    <row r="87" spans="1:16">
      <c r="A87" s="10" t="s">
        <v>114</v>
      </c>
      <c r="B87" s="15">
        <v>4148.4266666666663</v>
      </c>
      <c r="C87" s="19">
        <v>38</v>
      </c>
      <c r="D87" s="19">
        <v>1828</v>
      </c>
      <c r="E87" s="19">
        <f t="shared" si="5"/>
        <v>1866</v>
      </c>
      <c r="F87" s="19">
        <v>34</v>
      </c>
      <c r="G87" s="19">
        <v>4324</v>
      </c>
      <c r="H87" s="19">
        <f t="shared" si="6"/>
        <v>4358</v>
      </c>
      <c r="I87" s="19">
        <v>1</v>
      </c>
      <c r="J87" s="19">
        <v>238</v>
      </c>
      <c r="K87" s="19">
        <f t="shared" si="7"/>
        <v>239</v>
      </c>
      <c r="L87" s="19">
        <v>9</v>
      </c>
      <c r="M87" s="19">
        <v>1391</v>
      </c>
      <c r="N87" s="19">
        <f t="shared" si="8"/>
        <v>1400</v>
      </c>
      <c r="O87" s="15">
        <f t="shared" si="9"/>
        <v>12011.426666666666</v>
      </c>
      <c r="P87" s="23"/>
    </row>
    <row r="88" spans="1:16">
      <c r="A88" s="10" t="s">
        <v>115</v>
      </c>
      <c r="B88" s="15">
        <v>1883.8866666666668</v>
      </c>
      <c r="C88" s="19">
        <v>35</v>
      </c>
      <c r="D88" s="19">
        <v>938</v>
      </c>
      <c r="E88" s="19">
        <f t="shared" si="5"/>
        <v>973</v>
      </c>
      <c r="F88" s="19">
        <v>70</v>
      </c>
      <c r="G88" s="19">
        <v>2625</v>
      </c>
      <c r="H88" s="19">
        <f t="shared" si="6"/>
        <v>2695</v>
      </c>
      <c r="I88" s="19">
        <v>0</v>
      </c>
      <c r="J88" s="19">
        <v>22</v>
      </c>
      <c r="K88" s="19">
        <f t="shared" si="7"/>
        <v>22</v>
      </c>
      <c r="L88" s="19">
        <v>19</v>
      </c>
      <c r="M88" s="19">
        <v>554</v>
      </c>
      <c r="N88" s="19">
        <f t="shared" si="8"/>
        <v>573</v>
      </c>
      <c r="O88" s="15">
        <f t="shared" si="9"/>
        <v>6146.8866666666672</v>
      </c>
      <c r="P88" s="23"/>
    </row>
    <row r="89" spans="1:16">
      <c r="A89" s="10" t="s">
        <v>116</v>
      </c>
      <c r="B89" s="15">
        <v>2572.3933333333334</v>
      </c>
      <c r="C89" s="19">
        <v>35</v>
      </c>
      <c r="D89" s="19">
        <v>801</v>
      </c>
      <c r="E89" s="19">
        <f t="shared" si="5"/>
        <v>836</v>
      </c>
      <c r="F89" s="19">
        <v>114</v>
      </c>
      <c r="G89" s="19">
        <v>2915</v>
      </c>
      <c r="H89" s="19">
        <f t="shared" si="6"/>
        <v>3029</v>
      </c>
      <c r="I89" s="19">
        <v>4</v>
      </c>
      <c r="J89" s="19">
        <v>96</v>
      </c>
      <c r="K89" s="19">
        <f t="shared" si="7"/>
        <v>100</v>
      </c>
      <c r="L89" s="19">
        <v>19</v>
      </c>
      <c r="M89" s="19">
        <v>597</v>
      </c>
      <c r="N89" s="19">
        <f t="shared" si="8"/>
        <v>616</v>
      </c>
      <c r="O89" s="15">
        <f t="shared" si="9"/>
        <v>7153.3933333333334</v>
      </c>
      <c r="P89" s="23"/>
    </row>
    <row r="90" spans="1:16">
      <c r="A90" s="10" t="s">
        <v>117</v>
      </c>
      <c r="B90" s="15">
        <v>3351.58</v>
      </c>
      <c r="C90" s="19">
        <v>74</v>
      </c>
      <c r="D90" s="19">
        <v>2141</v>
      </c>
      <c r="E90" s="19">
        <f t="shared" si="5"/>
        <v>2215</v>
      </c>
      <c r="F90" s="19">
        <v>140</v>
      </c>
      <c r="G90" s="19">
        <v>4562</v>
      </c>
      <c r="H90" s="19">
        <f t="shared" si="6"/>
        <v>4702</v>
      </c>
      <c r="I90" s="19">
        <v>0</v>
      </c>
      <c r="J90" s="19">
        <v>82</v>
      </c>
      <c r="K90" s="19">
        <f t="shared" si="7"/>
        <v>82</v>
      </c>
      <c r="L90" s="19">
        <v>33</v>
      </c>
      <c r="M90" s="19">
        <v>1658</v>
      </c>
      <c r="N90" s="19">
        <f t="shared" si="8"/>
        <v>1691</v>
      </c>
      <c r="O90" s="15">
        <f t="shared" si="9"/>
        <v>12041.58</v>
      </c>
      <c r="P90" s="23"/>
    </row>
    <row r="91" spans="1:16">
      <c r="A91" s="10" t="s">
        <v>118</v>
      </c>
      <c r="B91" s="15">
        <v>8940.2866666666669</v>
      </c>
      <c r="C91" s="19">
        <v>165</v>
      </c>
      <c r="D91" s="19">
        <v>4693</v>
      </c>
      <c r="E91" s="19">
        <f t="shared" si="5"/>
        <v>4858</v>
      </c>
      <c r="F91" s="19">
        <v>330</v>
      </c>
      <c r="G91" s="19">
        <v>7108</v>
      </c>
      <c r="H91" s="19">
        <f t="shared" si="6"/>
        <v>7438</v>
      </c>
      <c r="I91" s="19">
        <v>28</v>
      </c>
      <c r="J91" s="19">
        <v>223</v>
      </c>
      <c r="K91" s="19">
        <f t="shared" si="7"/>
        <v>251</v>
      </c>
      <c r="L91" s="19">
        <v>79</v>
      </c>
      <c r="M91" s="19">
        <v>2874</v>
      </c>
      <c r="N91" s="19">
        <f t="shared" si="8"/>
        <v>2953</v>
      </c>
      <c r="O91" s="15">
        <f t="shared" si="9"/>
        <v>24440.286666666667</v>
      </c>
      <c r="P91" s="23"/>
    </row>
    <row r="92" spans="1:16">
      <c r="A92" s="10" t="s">
        <v>119</v>
      </c>
      <c r="B92" s="15">
        <v>5390.7333333333336</v>
      </c>
      <c r="C92" s="19">
        <v>82</v>
      </c>
      <c r="D92" s="19">
        <v>2002</v>
      </c>
      <c r="E92" s="19">
        <f t="shared" si="5"/>
        <v>2084</v>
      </c>
      <c r="F92" s="19">
        <v>146</v>
      </c>
      <c r="G92" s="19">
        <v>5070</v>
      </c>
      <c r="H92" s="19">
        <f t="shared" si="6"/>
        <v>5216</v>
      </c>
      <c r="I92" s="19">
        <v>1</v>
      </c>
      <c r="J92" s="19">
        <v>535</v>
      </c>
      <c r="K92" s="19">
        <f t="shared" si="7"/>
        <v>536</v>
      </c>
      <c r="L92" s="19">
        <v>18</v>
      </c>
      <c r="M92" s="19">
        <v>1287</v>
      </c>
      <c r="N92" s="19">
        <f t="shared" si="8"/>
        <v>1305</v>
      </c>
      <c r="O92" s="15">
        <f>B92+E92+H92+K92+N92</f>
        <v>14531.733333333334</v>
      </c>
      <c r="P92" s="23"/>
    </row>
  </sheetData>
  <autoFilter ref="A4:O92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0">
    <mergeCell ref="A1:O1"/>
    <mergeCell ref="A4:A7"/>
    <mergeCell ref="B4:O4"/>
    <mergeCell ref="B5:O5"/>
    <mergeCell ref="B6:B7"/>
    <mergeCell ref="C6:E6"/>
    <mergeCell ref="F6:H6"/>
    <mergeCell ref="I6:K6"/>
    <mergeCell ref="L6:N6"/>
    <mergeCell ref="O6:O7"/>
  </mergeCells>
  <printOptions horizontalCentered="1"/>
  <pageMargins left="0.4" right="0.45" top="0.54" bottom="0.43" header="0" footer="0"/>
  <pageSetup paperSize="9" scale="5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2"/>
  <sheetViews>
    <sheetView workbookViewId="0">
      <selection activeCell="T10" sqref="T10"/>
    </sheetView>
  </sheetViews>
  <sheetFormatPr defaultRowHeight="15"/>
  <cols>
    <col min="1" max="1" width="20.42578125" style="1" customWidth="1"/>
    <col min="2" max="9" width="8.28515625" style="14" customWidth="1"/>
    <col min="10" max="10" width="13.42578125" style="14" customWidth="1"/>
    <col min="11" max="11" width="10.140625" style="14" customWidth="1"/>
    <col min="12" max="12" width="12.7109375" style="14" customWidth="1"/>
    <col min="13" max="13" width="9.42578125" style="14" customWidth="1"/>
    <col min="14" max="14" width="9" style="14" customWidth="1"/>
    <col min="15" max="15" width="7.28515625" style="14" customWidth="1"/>
    <col min="16" max="16" width="8.28515625" style="14" customWidth="1"/>
    <col min="17" max="18" width="0" style="1" hidden="1" customWidth="1"/>
    <col min="19" max="16384" width="9.140625" style="1"/>
  </cols>
  <sheetData>
    <row r="1" spans="1:18" ht="19.5" customHeight="1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ht="18.7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15.75" customHeight="1">
      <c r="A3" s="41" t="s">
        <v>0</v>
      </c>
      <c r="B3" s="42" t="s">
        <v>11</v>
      </c>
      <c r="C3" s="42"/>
      <c r="D3" s="42"/>
      <c r="E3" s="42"/>
      <c r="F3" s="42"/>
      <c r="G3" s="42"/>
      <c r="H3" s="42"/>
      <c r="I3" s="42"/>
      <c r="J3" s="42"/>
      <c r="K3" s="42"/>
      <c r="L3" s="42" t="s">
        <v>17</v>
      </c>
      <c r="M3" s="42"/>
      <c r="N3" s="42"/>
      <c r="O3" s="42"/>
      <c r="P3" s="42"/>
    </row>
    <row r="4" spans="1:18" ht="15.75">
      <c r="A4" s="41"/>
      <c r="B4" s="41" t="s">
        <v>18</v>
      </c>
      <c r="C4" s="41"/>
      <c r="D4" s="41"/>
      <c r="E4" s="41"/>
      <c r="F4" s="41"/>
      <c r="G4" s="41"/>
      <c r="H4" s="41"/>
      <c r="I4" s="41"/>
      <c r="J4" s="41"/>
      <c r="K4" s="41" t="s">
        <v>19</v>
      </c>
      <c r="L4" s="41" t="s">
        <v>20</v>
      </c>
      <c r="M4" s="41" t="s">
        <v>21</v>
      </c>
      <c r="N4" s="41" t="s">
        <v>22</v>
      </c>
      <c r="O4" s="41" t="s">
        <v>4</v>
      </c>
      <c r="P4" s="41" t="s">
        <v>5</v>
      </c>
    </row>
    <row r="5" spans="1:18" ht="15.75">
      <c r="A5" s="41"/>
      <c r="B5" s="41" t="s">
        <v>23</v>
      </c>
      <c r="C5" s="41"/>
      <c r="D5" s="41"/>
      <c r="E5" s="41"/>
      <c r="F5" s="41" t="s">
        <v>24</v>
      </c>
      <c r="G5" s="41"/>
      <c r="H5" s="41"/>
      <c r="I5" s="41"/>
      <c r="J5" s="41" t="s">
        <v>25</v>
      </c>
      <c r="K5" s="41"/>
      <c r="L5" s="41"/>
      <c r="M5" s="41"/>
      <c r="N5" s="41"/>
      <c r="O5" s="41"/>
      <c r="P5" s="41"/>
    </row>
    <row r="6" spans="1:18" ht="15.75">
      <c r="A6" s="41"/>
      <c r="B6" s="41" t="s">
        <v>26</v>
      </c>
      <c r="C6" s="41"/>
      <c r="D6" s="41" t="s">
        <v>9</v>
      </c>
      <c r="E6" s="41"/>
      <c r="F6" s="41" t="s">
        <v>26</v>
      </c>
      <c r="G6" s="41"/>
      <c r="H6" s="41" t="s">
        <v>9</v>
      </c>
      <c r="I6" s="41"/>
      <c r="J6" s="41"/>
      <c r="K6" s="41"/>
      <c r="L6" s="41"/>
      <c r="M6" s="41"/>
      <c r="N6" s="41"/>
      <c r="O6" s="41"/>
      <c r="P6" s="41"/>
    </row>
    <row r="7" spans="1:18" ht="15.75">
      <c r="A7" s="41"/>
      <c r="B7" s="25" t="s">
        <v>7</v>
      </c>
      <c r="C7" s="25" t="s">
        <v>8</v>
      </c>
      <c r="D7" s="25" t="s">
        <v>7</v>
      </c>
      <c r="E7" s="25" t="s">
        <v>8</v>
      </c>
      <c r="F7" s="25" t="s">
        <v>7</v>
      </c>
      <c r="G7" s="25" t="s">
        <v>8</v>
      </c>
      <c r="H7" s="25" t="s">
        <v>7</v>
      </c>
      <c r="I7" s="25" t="s">
        <v>8</v>
      </c>
      <c r="J7" s="41"/>
      <c r="K7" s="41"/>
      <c r="L7" s="41"/>
      <c r="M7" s="41"/>
      <c r="N7" s="41"/>
      <c r="O7" s="41"/>
      <c r="P7" s="41"/>
    </row>
    <row r="8" spans="1:18">
      <c r="A8" s="2" t="s">
        <v>35</v>
      </c>
      <c r="B8" s="26">
        <v>2774</v>
      </c>
      <c r="C8" s="26">
        <v>994</v>
      </c>
      <c r="D8" s="26">
        <v>8915</v>
      </c>
      <c r="E8" s="26">
        <v>2119</v>
      </c>
      <c r="F8" s="26">
        <v>3256</v>
      </c>
      <c r="G8" s="26">
        <v>537</v>
      </c>
      <c r="H8" s="26">
        <v>2478</v>
      </c>
      <c r="I8" s="26">
        <v>256</v>
      </c>
      <c r="J8" s="26">
        <f>SUM(B8:I8)</f>
        <v>21329</v>
      </c>
      <c r="K8" s="27">
        <f>'Family Planning1-R'!O8+'Family Planning2-R'!J8</f>
        <v>703912.9</v>
      </c>
      <c r="L8" s="26">
        <v>24379485</v>
      </c>
      <c r="M8" s="26">
        <v>1441853</v>
      </c>
      <c r="N8" s="26">
        <v>1161724</v>
      </c>
      <c r="O8" s="26">
        <v>22478</v>
      </c>
      <c r="P8" s="26">
        <v>103267</v>
      </c>
      <c r="Q8" s="23">
        <f>'Family Planning1-R'!O8</f>
        <v>682583.9</v>
      </c>
      <c r="R8" s="23">
        <f t="shared" ref="R8:R71" si="0">Q8+J8</f>
        <v>703912.9</v>
      </c>
    </row>
    <row r="9" spans="1:18">
      <c r="A9" s="7" t="s">
        <v>36</v>
      </c>
      <c r="B9" s="8">
        <v>513</v>
      </c>
      <c r="C9" s="8">
        <v>50</v>
      </c>
      <c r="D9" s="8">
        <v>1775</v>
      </c>
      <c r="E9" s="8">
        <v>49</v>
      </c>
      <c r="F9" s="8">
        <v>813</v>
      </c>
      <c r="G9" s="8">
        <v>25</v>
      </c>
      <c r="H9" s="8">
        <v>957</v>
      </c>
      <c r="I9" s="8">
        <v>15</v>
      </c>
      <c r="J9" s="8">
        <f t="shared" ref="J9:J72" si="1">SUM(B9:I9)</f>
        <v>4197</v>
      </c>
      <c r="K9" s="22">
        <f>'Family Planning1-R'!O9+'Family Planning2-R'!J9</f>
        <v>110369.69333333333</v>
      </c>
      <c r="L9" s="8">
        <v>3036404</v>
      </c>
      <c r="M9" s="8">
        <v>272876</v>
      </c>
      <c r="N9" s="8">
        <v>216645</v>
      </c>
      <c r="O9" s="8">
        <v>2609</v>
      </c>
      <c r="P9" s="8">
        <v>20148</v>
      </c>
      <c r="Q9" s="23">
        <f>'Family Planning1-R'!O9</f>
        <v>106172.69333333333</v>
      </c>
      <c r="R9" s="23">
        <f t="shared" si="0"/>
        <v>110369.69333333333</v>
      </c>
    </row>
    <row r="10" spans="1:18">
      <c r="A10" s="10" t="s">
        <v>37</v>
      </c>
      <c r="B10" s="19">
        <v>6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f t="shared" si="1"/>
        <v>6</v>
      </c>
      <c r="K10" s="15">
        <f>'Family Planning1-R'!O10+'Family Planning2-R'!J10</f>
        <v>4458.04</v>
      </c>
      <c r="L10" s="19">
        <v>163356</v>
      </c>
      <c r="M10" s="19">
        <v>6416</v>
      </c>
      <c r="N10" s="19">
        <v>8274</v>
      </c>
      <c r="O10" s="19">
        <v>86</v>
      </c>
      <c r="P10" s="19">
        <v>1010</v>
      </c>
      <c r="Q10" s="23">
        <f>'Family Planning1-R'!O10</f>
        <v>4452.04</v>
      </c>
      <c r="R10" s="23">
        <f t="shared" si="0"/>
        <v>4458.04</v>
      </c>
    </row>
    <row r="11" spans="1:18">
      <c r="A11" s="10" t="s">
        <v>38</v>
      </c>
      <c r="B11" s="19">
        <v>7</v>
      </c>
      <c r="C11" s="19">
        <v>21</v>
      </c>
      <c r="D11" s="19">
        <v>5</v>
      </c>
      <c r="E11" s="19">
        <v>20</v>
      </c>
      <c r="F11" s="19">
        <v>0</v>
      </c>
      <c r="G11" s="19">
        <v>0</v>
      </c>
      <c r="H11" s="19">
        <v>0</v>
      </c>
      <c r="I11" s="19">
        <v>0</v>
      </c>
      <c r="J11" s="19">
        <f t="shared" si="1"/>
        <v>53</v>
      </c>
      <c r="K11" s="15">
        <f>'Family Planning1-R'!O11+'Family Planning2-R'!J11</f>
        <v>5440.0333333333328</v>
      </c>
      <c r="L11" s="19">
        <v>99005</v>
      </c>
      <c r="M11" s="19">
        <v>6467</v>
      </c>
      <c r="N11" s="19">
        <v>10267</v>
      </c>
      <c r="O11" s="19">
        <v>239</v>
      </c>
      <c r="P11" s="19">
        <v>1287</v>
      </c>
      <c r="Q11" s="23">
        <f>'Family Planning1-R'!O11</f>
        <v>5387.0333333333328</v>
      </c>
      <c r="R11" s="23">
        <f t="shared" si="0"/>
        <v>5440.0333333333328</v>
      </c>
    </row>
    <row r="12" spans="1:18">
      <c r="A12" s="10" t="s">
        <v>39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f t="shared" si="1"/>
        <v>0</v>
      </c>
      <c r="K12" s="15">
        <f>'Family Planning1-R'!O12+'Family Planning2-R'!J12</f>
        <v>3998.7</v>
      </c>
      <c r="L12" s="19">
        <v>74205</v>
      </c>
      <c r="M12" s="19">
        <v>6724</v>
      </c>
      <c r="N12" s="19">
        <v>13757</v>
      </c>
      <c r="O12" s="19">
        <v>125</v>
      </c>
      <c r="P12" s="19">
        <v>1521</v>
      </c>
      <c r="Q12" s="23">
        <f>'Family Planning1-R'!O12</f>
        <v>3998.7</v>
      </c>
      <c r="R12" s="23">
        <f t="shared" si="0"/>
        <v>3998.7</v>
      </c>
    </row>
    <row r="13" spans="1:18">
      <c r="A13" s="10" t="s">
        <v>40</v>
      </c>
      <c r="B13" s="19">
        <v>0</v>
      </c>
      <c r="C13" s="19">
        <v>0</v>
      </c>
      <c r="D13" s="19">
        <v>0</v>
      </c>
      <c r="E13" s="19">
        <v>0</v>
      </c>
      <c r="F13" s="19">
        <v>19</v>
      </c>
      <c r="G13" s="19">
        <v>7</v>
      </c>
      <c r="H13" s="19">
        <v>0</v>
      </c>
      <c r="I13" s="19">
        <v>0</v>
      </c>
      <c r="J13" s="19">
        <f t="shared" si="1"/>
        <v>26</v>
      </c>
      <c r="K13" s="15">
        <f>'Family Planning1-R'!O13+'Family Planning2-R'!J13</f>
        <v>5648.6333333333332</v>
      </c>
      <c r="L13" s="19">
        <v>129995</v>
      </c>
      <c r="M13" s="19">
        <v>7008</v>
      </c>
      <c r="N13" s="19">
        <v>11201</v>
      </c>
      <c r="O13" s="19">
        <v>183</v>
      </c>
      <c r="P13" s="19">
        <v>1398</v>
      </c>
      <c r="Q13" s="23">
        <f>'Family Planning1-R'!O13</f>
        <v>5622.6333333333332</v>
      </c>
      <c r="R13" s="23">
        <f t="shared" si="0"/>
        <v>5648.6333333333332</v>
      </c>
    </row>
    <row r="14" spans="1:18">
      <c r="A14" s="10" t="s">
        <v>41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f t="shared" si="1"/>
        <v>0</v>
      </c>
      <c r="K14" s="15">
        <f>'Family Planning1-R'!O14+'Family Planning2-R'!J14</f>
        <v>5934.0266666666666</v>
      </c>
      <c r="L14" s="19">
        <v>216454</v>
      </c>
      <c r="M14" s="19">
        <v>9814</v>
      </c>
      <c r="N14" s="19">
        <v>10829</v>
      </c>
      <c r="O14" s="19">
        <v>190</v>
      </c>
      <c r="P14" s="19">
        <v>2125</v>
      </c>
      <c r="Q14" s="23">
        <f>'Family Planning1-R'!O14</f>
        <v>5934.0266666666666</v>
      </c>
      <c r="R14" s="23">
        <f t="shared" si="0"/>
        <v>5934.0266666666666</v>
      </c>
    </row>
    <row r="15" spans="1:18">
      <c r="A15" s="10" t="s">
        <v>42</v>
      </c>
      <c r="B15" s="19">
        <v>1</v>
      </c>
      <c r="C15" s="19">
        <v>0</v>
      </c>
      <c r="D15" s="19">
        <v>0</v>
      </c>
      <c r="E15" s="19">
        <v>10</v>
      </c>
      <c r="F15" s="19">
        <v>0</v>
      </c>
      <c r="G15" s="19">
        <v>0</v>
      </c>
      <c r="H15" s="19">
        <v>0</v>
      </c>
      <c r="I15" s="19">
        <v>7</v>
      </c>
      <c r="J15" s="19">
        <f t="shared" si="1"/>
        <v>18</v>
      </c>
      <c r="K15" s="15">
        <f>'Family Planning1-R'!O15+'Family Planning2-R'!J15</f>
        <v>4784.3066666666664</v>
      </c>
      <c r="L15" s="19">
        <v>172546</v>
      </c>
      <c r="M15" s="19">
        <v>15585</v>
      </c>
      <c r="N15" s="19">
        <v>18132</v>
      </c>
      <c r="O15" s="19">
        <v>69</v>
      </c>
      <c r="P15" s="19">
        <v>1032</v>
      </c>
      <c r="Q15" s="23">
        <f>'Family Planning1-R'!O15</f>
        <v>4766.3066666666664</v>
      </c>
      <c r="R15" s="23">
        <f t="shared" si="0"/>
        <v>4784.3066666666664</v>
      </c>
    </row>
    <row r="16" spans="1:18">
      <c r="A16" s="10" t="s">
        <v>43</v>
      </c>
      <c r="B16" s="19">
        <v>2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f t="shared" si="1"/>
        <v>2</v>
      </c>
      <c r="K16" s="15">
        <f>'Family Planning1-R'!O16+'Family Planning2-R'!J16</f>
        <v>4993.3533333333335</v>
      </c>
      <c r="L16" s="19">
        <v>188303</v>
      </c>
      <c r="M16" s="19">
        <v>16138</v>
      </c>
      <c r="N16" s="19">
        <v>14341</v>
      </c>
      <c r="O16" s="19">
        <v>36</v>
      </c>
      <c r="P16" s="19">
        <v>360</v>
      </c>
      <c r="Q16" s="23">
        <f>'Family Planning1-R'!O16</f>
        <v>4991.3533333333335</v>
      </c>
      <c r="R16" s="23">
        <f t="shared" si="0"/>
        <v>4993.3533333333335</v>
      </c>
    </row>
    <row r="17" spans="1:18">
      <c r="A17" s="10" t="s">
        <v>44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1</v>
      </c>
      <c r="I17" s="19">
        <v>0</v>
      </c>
      <c r="J17" s="19">
        <f t="shared" si="1"/>
        <v>1</v>
      </c>
      <c r="K17" s="15">
        <f>'Family Planning1-R'!O17+'Family Planning2-R'!J17</f>
        <v>2792.5933333333332</v>
      </c>
      <c r="L17" s="19">
        <v>115739</v>
      </c>
      <c r="M17" s="19">
        <v>3866</v>
      </c>
      <c r="N17" s="19">
        <v>4581</v>
      </c>
      <c r="O17" s="19">
        <v>44</v>
      </c>
      <c r="P17" s="19">
        <v>582</v>
      </c>
      <c r="Q17" s="23">
        <f>'Family Planning1-R'!O17</f>
        <v>2791.5933333333332</v>
      </c>
      <c r="R17" s="23">
        <f t="shared" si="0"/>
        <v>2792.5933333333332</v>
      </c>
    </row>
    <row r="18" spans="1:18">
      <c r="A18" s="10" t="s">
        <v>45</v>
      </c>
      <c r="B18" s="19">
        <v>2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f t="shared" si="1"/>
        <v>2</v>
      </c>
      <c r="K18" s="15">
        <f>'Family Planning1-R'!O18+'Family Planning2-R'!J18</f>
        <v>6132.38</v>
      </c>
      <c r="L18" s="19">
        <v>207657</v>
      </c>
      <c r="M18" s="19">
        <v>14602</v>
      </c>
      <c r="N18" s="19">
        <v>15582</v>
      </c>
      <c r="O18" s="19">
        <v>97</v>
      </c>
      <c r="P18" s="19">
        <v>629</v>
      </c>
      <c r="Q18" s="23">
        <f>'Family Planning1-R'!O18</f>
        <v>6130.38</v>
      </c>
      <c r="R18" s="23">
        <f t="shared" si="0"/>
        <v>6132.38</v>
      </c>
    </row>
    <row r="19" spans="1:18">
      <c r="A19" s="10" t="s">
        <v>46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f t="shared" si="1"/>
        <v>0</v>
      </c>
      <c r="K19" s="15">
        <f>'Family Planning1-R'!O19+'Family Planning2-R'!J19</f>
        <v>9108.9</v>
      </c>
      <c r="L19" s="19">
        <v>322635</v>
      </c>
      <c r="M19" s="19">
        <v>31021</v>
      </c>
      <c r="N19" s="19">
        <v>20974</v>
      </c>
      <c r="O19" s="19">
        <v>232</v>
      </c>
      <c r="P19" s="19">
        <v>1370</v>
      </c>
      <c r="Q19" s="23">
        <f>'Family Planning1-R'!O19</f>
        <v>9108.9</v>
      </c>
      <c r="R19" s="23">
        <f t="shared" si="0"/>
        <v>9108.9</v>
      </c>
    </row>
    <row r="20" spans="1:18">
      <c r="A20" s="10" t="s">
        <v>47</v>
      </c>
      <c r="B20" s="19">
        <v>21</v>
      </c>
      <c r="C20" s="19">
        <v>0</v>
      </c>
      <c r="D20" s="19">
        <v>162</v>
      </c>
      <c r="E20" s="19">
        <v>3</v>
      </c>
      <c r="F20" s="19">
        <v>508</v>
      </c>
      <c r="G20" s="19">
        <v>4</v>
      </c>
      <c r="H20" s="19">
        <v>596</v>
      </c>
      <c r="I20" s="19">
        <v>8</v>
      </c>
      <c r="J20" s="19">
        <f t="shared" si="1"/>
        <v>1302</v>
      </c>
      <c r="K20" s="15">
        <f>'Family Planning1-R'!O20+'Family Planning2-R'!J20</f>
        <v>15647.626666666667</v>
      </c>
      <c r="L20" s="19">
        <v>416194</v>
      </c>
      <c r="M20" s="19">
        <v>59712</v>
      </c>
      <c r="N20" s="19">
        <v>26164</v>
      </c>
      <c r="O20" s="19">
        <v>310</v>
      </c>
      <c r="P20" s="19">
        <v>1170</v>
      </c>
      <c r="Q20" s="23">
        <f>'Family Planning1-R'!O20</f>
        <v>14345.626666666667</v>
      </c>
      <c r="R20" s="23">
        <f t="shared" si="0"/>
        <v>15647.626666666667</v>
      </c>
    </row>
    <row r="21" spans="1:18">
      <c r="A21" s="10" t="s">
        <v>48</v>
      </c>
      <c r="B21" s="19">
        <v>2</v>
      </c>
      <c r="C21" s="19">
        <v>0</v>
      </c>
      <c r="D21" s="19">
        <v>645</v>
      </c>
      <c r="E21" s="19">
        <v>1</v>
      </c>
      <c r="F21" s="19">
        <v>286</v>
      </c>
      <c r="G21" s="19">
        <v>14</v>
      </c>
      <c r="H21" s="19">
        <v>339</v>
      </c>
      <c r="I21" s="19">
        <v>0</v>
      </c>
      <c r="J21" s="19">
        <f t="shared" si="1"/>
        <v>1287</v>
      </c>
      <c r="K21" s="15">
        <f>'Family Planning1-R'!O21+'Family Planning2-R'!J21</f>
        <v>17596.593333333334</v>
      </c>
      <c r="L21" s="19">
        <v>304139</v>
      </c>
      <c r="M21" s="19">
        <v>39868</v>
      </c>
      <c r="N21" s="19">
        <v>27698</v>
      </c>
      <c r="O21" s="19">
        <v>330</v>
      </c>
      <c r="P21" s="19">
        <v>3299</v>
      </c>
      <c r="Q21" s="23">
        <f>'Family Planning1-R'!O21</f>
        <v>16309.593333333334</v>
      </c>
      <c r="R21" s="23">
        <f t="shared" si="0"/>
        <v>17596.593333333334</v>
      </c>
    </row>
    <row r="22" spans="1:18">
      <c r="A22" s="10" t="s">
        <v>49</v>
      </c>
      <c r="B22" s="19">
        <v>462</v>
      </c>
      <c r="C22" s="19">
        <v>29</v>
      </c>
      <c r="D22" s="19">
        <v>963</v>
      </c>
      <c r="E22" s="19">
        <v>15</v>
      </c>
      <c r="F22" s="19">
        <v>0</v>
      </c>
      <c r="G22" s="19">
        <v>0</v>
      </c>
      <c r="H22" s="19">
        <v>21</v>
      </c>
      <c r="I22" s="19">
        <v>0</v>
      </c>
      <c r="J22" s="19">
        <f t="shared" si="1"/>
        <v>1490</v>
      </c>
      <c r="K22" s="15">
        <f>'Family Planning1-R'!O22+'Family Planning2-R'!J22</f>
        <v>16607.586666666666</v>
      </c>
      <c r="L22" s="19">
        <v>352288</v>
      </c>
      <c r="M22" s="19">
        <v>38734</v>
      </c>
      <c r="N22" s="19">
        <v>23435</v>
      </c>
      <c r="O22" s="19">
        <v>388</v>
      </c>
      <c r="P22" s="19">
        <v>2991</v>
      </c>
      <c r="Q22" s="23">
        <f>'Family Planning1-R'!O22</f>
        <v>15117.586666666666</v>
      </c>
      <c r="R22" s="23">
        <f t="shared" si="0"/>
        <v>16607.586666666666</v>
      </c>
    </row>
    <row r="23" spans="1:18">
      <c r="A23" s="10" t="s">
        <v>50</v>
      </c>
      <c r="B23" s="19">
        <v>10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f t="shared" si="1"/>
        <v>10</v>
      </c>
      <c r="K23" s="15">
        <f>'Family Planning1-R'!O23+'Family Planning2-R'!J23</f>
        <v>7226.92</v>
      </c>
      <c r="L23" s="19">
        <v>273888</v>
      </c>
      <c r="M23" s="19">
        <v>16921</v>
      </c>
      <c r="N23" s="19">
        <v>11410</v>
      </c>
      <c r="O23" s="19">
        <v>280</v>
      </c>
      <c r="P23" s="19">
        <v>1374</v>
      </c>
      <c r="Q23" s="23">
        <f>'Family Planning1-R'!O23</f>
        <v>7216.92</v>
      </c>
      <c r="R23" s="23">
        <f t="shared" si="0"/>
        <v>7226.92</v>
      </c>
    </row>
    <row r="24" spans="1:18">
      <c r="A24" s="7" t="s">
        <v>51</v>
      </c>
      <c r="B24" s="12">
        <v>1259</v>
      </c>
      <c r="C24" s="12">
        <v>5</v>
      </c>
      <c r="D24" s="12">
        <v>3176</v>
      </c>
      <c r="E24" s="12">
        <v>317</v>
      </c>
      <c r="F24" s="12">
        <v>2045</v>
      </c>
      <c r="G24" s="12">
        <v>32</v>
      </c>
      <c r="H24" s="12">
        <v>1306</v>
      </c>
      <c r="I24" s="12">
        <v>108</v>
      </c>
      <c r="J24" s="12">
        <f t="shared" si="1"/>
        <v>8248</v>
      </c>
      <c r="K24" s="24">
        <f>'Family Planning1-R'!O24+'Family Planning2-R'!J24</f>
        <v>102955.02</v>
      </c>
      <c r="L24" s="12">
        <v>2898003</v>
      </c>
      <c r="M24" s="12">
        <v>173692</v>
      </c>
      <c r="N24" s="12">
        <v>151102</v>
      </c>
      <c r="O24" s="12">
        <v>2086</v>
      </c>
      <c r="P24" s="12">
        <v>9670</v>
      </c>
      <c r="Q24" s="23">
        <f>'Family Planning1-R'!O24</f>
        <v>94707.02</v>
      </c>
      <c r="R24" s="23">
        <f t="shared" si="0"/>
        <v>102955.02</v>
      </c>
    </row>
    <row r="25" spans="1:18">
      <c r="A25" s="10" t="s">
        <v>52</v>
      </c>
      <c r="B25" s="19">
        <v>126</v>
      </c>
      <c r="C25" s="19">
        <v>0</v>
      </c>
      <c r="D25" s="19">
        <v>213</v>
      </c>
      <c r="E25" s="19">
        <v>0</v>
      </c>
      <c r="F25" s="19">
        <v>1</v>
      </c>
      <c r="G25" s="19">
        <v>0</v>
      </c>
      <c r="H25" s="19">
        <v>33</v>
      </c>
      <c r="I25" s="19">
        <v>0</v>
      </c>
      <c r="J25" s="19">
        <f t="shared" si="1"/>
        <v>373</v>
      </c>
      <c r="K25" s="15">
        <f>'Family Planning1-R'!O25+'Family Planning2-R'!J25</f>
        <v>13261.406666666666</v>
      </c>
      <c r="L25" s="19">
        <v>365161</v>
      </c>
      <c r="M25" s="19">
        <v>42836</v>
      </c>
      <c r="N25" s="19">
        <v>29321</v>
      </c>
      <c r="O25" s="19">
        <v>174</v>
      </c>
      <c r="P25" s="19">
        <v>1032</v>
      </c>
      <c r="Q25" s="23">
        <f>'Family Planning1-R'!O25</f>
        <v>12888.406666666666</v>
      </c>
      <c r="R25" s="23">
        <f t="shared" si="0"/>
        <v>13261.406666666666</v>
      </c>
    </row>
    <row r="26" spans="1:18">
      <c r="A26" s="10" t="s">
        <v>53</v>
      </c>
      <c r="B26" s="19">
        <v>0</v>
      </c>
      <c r="C26" s="19">
        <v>0</v>
      </c>
      <c r="D26" s="19">
        <v>249</v>
      </c>
      <c r="E26" s="19">
        <v>3</v>
      </c>
      <c r="F26" s="19">
        <v>290</v>
      </c>
      <c r="G26" s="19">
        <v>9</v>
      </c>
      <c r="H26" s="19">
        <v>51</v>
      </c>
      <c r="I26" s="19">
        <v>0</v>
      </c>
      <c r="J26" s="19">
        <f t="shared" si="1"/>
        <v>602</v>
      </c>
      <c r="K26" s="15">
        <f>'Family Planning1-R'!O26+'Family Planning2-R'!J26</f>
        <v>14472.673333333332</v>
      </c>
      <c r="L26" s="19">
        <v>390401</v>
      </c>
      <c r="M26" s="19">
        <v>26769</v>
      </c>
      <c r="N26" s="19">
        <v>27517</v>
      </c>
      <c r="O26" s="19">
        <v>233</v>
      </c>
      <c r="P26" s="19">
        <v>749</v>
      </c>
      <c r="Q26" s="23">
        <f>'Family Planning1-R'!O26</f>
        <v>13870.673333333332</v>
      </c>
      <c r="R26" s="23">
        <f t="shared" si="0"/>
        <v>14472.673333333332</v>
      </c>
    </row>
    <row r="27" spans="1:18">
      <c r="A27" s="10" t="s">
        <v>54</v>
      </c>
      <c r="B27" s="19">
        <v>786</v>
      </c>
      <c r="C27" s="19">
        <v>0</v>
      </c>
      <c r="D27" s="19">
        <v>211</v>
      </c>
      <c r="E27" s="19">
        <v>1</v>
      </c>
      <c r="F27" s="19">
        <v>188</v>
      </c>
      <c r="G27" s="19">
        <v>2</v>
      </c>
      <c r="H27" s="19">
        <v>324</v>
      </c>
      <c r="I27" s="19">
        <v>0</v>
      </c>
      <c r="J27" s="19">
        <f t="shared" si="1"/>
        <v>1512</v>
      </c>
      <c r="K27" s="15">
        <f>'Family Planning1-R'!O27+'Family Planning2-R'!J27</f>
        <v>13693.98</v>
      </c>
      <c r="L27" s="19">
        <v>363897</v>
      </c>
      <c r="M27" s="19">
        <v>21103</v>
      </c>
      <c r="N27" s="19">
        <v>19437</v>
      </c>
      <c r="O27" s="19">
        <v>304</v>
      </c>
      <c r="P27" s="19">
        <v>850</v>
      </c>
      <c r="Q27" s="23">
        <f>'Family Planning1-R'!O27</f>
        <v>12181.98</v>
      </c>
      <c r="R27" s="23">
        <f t="shared" si="0"/>
        <v>13693.98</v>
      </c>
    </row>
    <row r="28" spans="1:18">
      <c r="A28" s="10" t="s">
        <v>55</v>
      </c>
      <c r="B28" s="19">
        <v>86</v>
      </c>
      <c r="C28" s="19">
        <v>0</v>
      </c>
      <c r="D28" s="19">
        <v>262</v>
      </c>
      <c r="E28" s="19">
        <v>302</v>
      </c>
      <c r="F28" s="19">
        <v>39</v>
      </c>
      <c r="G28" s="19">
        <v>11</v>
      </c>
      <c r="H28" s="19">
        <v>156</v>
      </c>
      <c r="I28" s="19">
        <v>0</v>
      </c>
      <c r="J28" s="19">
        <f t="shared" si="1"/>
        <v>856</v>
      </c>
      <c r="K28" s="15">
        <f>'Family Planning1-R'!O28+'Family Planning2-R'!J28</f>
        <v>9657.9333333333343</v>
      </c>
      <c r="L28" s="19">
        <v>301490</v>
      </c>
      <c r="M28" s="19">
        <v>15651</v>
      </c>
      <c r="N28" s="19">
        <v>15104</v>
      </c>
      <c r="O28" s="19">
        <v>129</v>
      </c>
      <c r="P28" s="19">
        <v>912</v>
      </c>
      <c r="Q28" s="23">
        <f>'Family Planning1-R'!O28</f>
        <v>8801.9333333333343</v>
      </c>
      <c r="R28" s="23">
        <f t="shared" si="0"/>
        <v>9657.9333333333343</v>
      </c>
    </row>
    <row r="29" spans="1:18">
      <c r="A29" s="10" t="s">
        <v>56</v>
      </c>
      <c r="B29" s="19">
        <v>0</v>
      </c>
      <c r="C29" s="19">
        <v>0</v>
      </c>
      <c r="D29" s="19">
        <v>527</v>
      </c>
      <c r="E29" s="19">
        <v>0</v>
      </c>
      <c r="F29" s="19">
        <v>1188</v>
      </c>
      <c r="G29" s="19">
        <v>6</v>
      </c>
      <c r="H29" s="19">
        <v>97</v>
      </c>
      <c r="I29" s="19">
        <v>107</v>
      </c>
      <c r="J29" s="19">
        <f t="shared" si="1"/>
        <v>1925</v>
      </c>
      <c r="K29" s="15">
        <f>'Family Planning1-R'!O29+'Family Planning2-R'!J29</f>
        <v>17802.433333333334</v>
      </c>
      <c r="L29" s="19">
        <v>392315</v>
      </c>
      <c r="M29" s="19">
        <v>22307</v>
      </c>
      <c r="N29" s="19">
        <v>15746</v>
      </c>
      <c r="O29" s="19">
        <v>408</v>
      </c>
      <c r="P29" s="19">
        <v>2694</v>
      </c>
      <c r="Q29" s="23">
        <f>'Family Planning1-R'!O29</f>
        <v>15877.433333333334</v>
      </c>
      <c r="R29" s="23">
        <f t="shared" si="0"/>
        <v>17802.433333333334</v>
      </c>
    </row>
    <row r="30" spans="1:18">
      <c r="A30" s="10" t="s">
        <v>57</v>
      </c>
      <c r="B30" s="19">
        <v>68</v>
      </c>
      <c r="C30" s="19">
        <v>3</v>
      </c>
      <c r="D30" s="19">
        <v>1046</v>
      </c>
      <c r="E30" s="19">
        <v>0</v>
      </c>
      <c r="F30" s="19">
        <v>3</v>
      </c>
      <c r="G30" s="19">
        <v>0</v>
      </c>
      <c r="H30" s="19">
        <v>376</v>
      </c>
      <c r="I30" s="19">
        <v>0</v>
      </c>
      <c r="J30" s="19">
        <f t="shared" si="1"/>
        <v>1496</v>
      </c>
      <c r="K30" s="15">
        <f>'Family Planning1-R'!O30+'Family Planning2-R'!J30</f>
        <v>11813.273333333334</v>
      </c>
      <c r="L30" s="19">
        <v>387641</v>
      </c>
      <c r="M30" s="19">
        <v>15759</v>
      </c>
      <c r="N30" s="19">
        <v>12165</v>
      </c>
      <c r="O30" s="19">
        <v>368</v>
      </c>
      <c r="P30" s="19">
        <v>1167</v>
      </c>
      <c r="Q30" s="23">
        <f>'Family Planning1-R'!O30</f>
        <v>10317.273333333334</v>
      </c>
      <c r="R30" s="23">
        <f t="shared" si="0"/>
        <v>11813.273333333334</v>
      </c>
    </row>
    <row r="31" spans="1:18">
      <c r="A31" s="10" t="s">
        <v>58</v>
      </c>
      <c r="B31" s="19">
        <v>0</v>
      </c>
      <c r="C31" s="19">
        <v>0</v>
      </c>
      <c r="D31" s="19">
        <v>364</v>
      </c>
      <c r="E31" s="19">
        <v>9</v>
      </c>
      <c r="F31" s="19">
        <v>2</v>
      </c>
      <c r="G31" s="19">
        <v>0</v>
      </c>
      <c r="H31" s="19">
        <v>79</v>
      </c>
      <c r="I31" s="19">
        <v>0</v>
      </c>
      <c r="J31" s="19">
        <f t="shared" si="1"/>
        <v>454</v>
      </c>
      <c r="K31" s="15">
        <f>'Family Planning1-R'!O31+'Family Planning2-R'!J31</f>
        <v>10795.546666666667</v>
      </c>
      <c r="L31" s="19">
        <v>377632</v>
      </c>
      <c r="M31" s="19">
        <v>15112</v>
      </c>
      <c r="N31" s="19">
        <v>16996</v>
      </c>
      <c r="O31" s="19">
        <v>268</v>
      </c>
      <c r="P31" s="19">
        <v>791</v>
      </c>
      <c r="Q31" s="23">
        <f>'Family Planning1-R'!O31</f>
        <v>10341.546666666667</v>
      </c>
      <c r="R31" s="23">
        <f t="shared" si="0"/>
        <v>10795.546666666667</v>
      </c>
    </row>
    <row r="32" spans="1:18">
      <c r="A32" s="10" t="s">
        <v>59</v>
      </c>
      <c r="B32" s="19">
        <v>193</v>
      </c>
      <c r="C32" s="19">
        <v>2</v>
      </c>
      <c r="D32" s="19">
        <v>304</v>
      </c>
      <c r="E32" s="19">
        <v>2</v>
      </c>
      <c r="F32" s="19">
        <v>334</v>
      </c>
      <c r="G32" s="19">
        <v>4</v>
      </c>
      <c r="H32" s="19">
        <v>190</v>
      </c>
      <c r="I32" s="19">
        <v>1</v>
      </c>
      <c r="J32" s="19">
        <f t="shared" si="1"/>
        <v>1030</v>
      </c>
      <c r="K32" s="15">
        <f>'Family Planning1-R'!O32+'Family Planning2-R'!J32</f>
        <v>11457.773333333334</v>
      </c>
      <c r="L32" s="19">
        <v>319466</v>
      </c>
      <c r="M32" s="19">
        <v>14155</v>
      </c>
      <c r="N32" s="19">
        <v>14816</v>
      </c>
      <c r="O32" s="19">
        <v>202</v>
      </c>
      <c r="P32" s="19">
        <v>1475</v>
      </c>
      <c r="Q32" s="23">
        <f>'Family Planning1-R'!O32</f>
        <v>10427.773333333334</v>
      </c>
      <c r="R32" s="23">
        <f t="shared" si="0"/>
        <v>11457.773333333334</v>
      </c>
    </row>
    <row r="33" spans="1:18">
      <c r="A33" s="7" t="s">
        <v>60</v>
      </c>
      <c r="B33" s="12">
        <v>262</v>
      </c>
      <c r="C33" s="12">
        <v>329</v>
      </c>
      <c r="D33" s="12">
        <v>138</v>
      </c>
      <c r="E33" s="12">
        <v>276</v>
      </c>
      <c r="F33" s="12">
        <v>116</v>
      </c>
      <c r="G33" s="12">
        <v>375</v>
      </c>
      <c r="H33" s="12">
        <v>33</v>
      </c>
      <c r="I33" s="12">
        <v>36</v>
      </c>
      <c r="J33" s="12">
        <f t="shared" si="1"/>
        <v>1565</v>
      </c>
      <c r="K33" s="24">
        <f>'Family Planning1-R'!O33+'Family Planning2-R'!J33</f>
        <v>114386.95333333334</v>
      </c>
      <c r="L33" s="12">
        <v>3060143</v>
      </c>
      <c r="M33" s="12">
        <v>189514</v>
      </c>
      <c r="N33" s="12">
        <v>226443</v>
      </c>
      <c r="O33" s="12">
        <v>9947</v>
      </c>
      <c r="P33" s="12">
        <v>25247</v>
      </c>
      <c r="Q33" s="23">
        <f>'Family Planning1-R'!O33</f>
        <v>112821.95333333334</v>
      </c>
      <c r="R33" s="23">
        <f t="shared" si="0"/>
        <v>114386.95333333334</v>
      </c>
    </row>
    <row r="34" spans="1:18">
      <c r="A34" s="10" t="s">
        <v>61</v>
      </c>
      <c r="B34" s="19">
        <v>5</v>
      </c>
      <c r="C34" s="19">
        <v>18</v>
      </c>
      <c r="D34" s="19">
        <v>3</v>
      </c>
      <c r="E34" s="19">
        <v>7</v>
      </c>
      <c r="F34" s="19">
        <v>0</v>
      </c>
      <c r="G34" s="19">
        <v>0</v>
      </c>
      <c r="H34" s="19">
        <v>3</v>
      </c>
      <c r="I34" s="19">
        <v>2</v>
      </c>
      <c r="J34" s="19">
        <f t="shared" si="1"/>
        <v>38</v>
      </c>
      <c r="K34" s="15">
        <f>'Family Planning1-R'!O34+'Family Planning2-R'!J34</f>
        <v>4959.8933333333334</v>
      </c>
      <c r="L34" s="19">
        <v>117284</v>
      </c>
      <c r="M34" s="19">
        <v>7713</v>
      </c>
      <c r="N34" s="19">
        <v>15691</v>
      </c>
      <c r="O34" s="19">
        <v>98</v>
      </c>
      <c r="P34" s="19">
        <v>790</v>
      </c>
      <c r="Q34" s="23">
        <f>'Family Planning1-R'!O34</f>
        <v>4921.8933333333334</v>
      </c>
      <c r="R34" s="23">
        <f t="shared" si="0"/>
        <v>4959.8933333333334</v>
      </c>
    </row>
    <row r="35" spans="1:18">
      <c r="A35" s="10" t="s">
        <v>62</v>
      </c>
      <c r="B35" s="19">
        <v>0</v>
      </c>
      <c r="C35" s="19">
        <v>0</v>
      </c>
      <c r="D35" s="19">
        <v>2</v>
      </c>
      <c r="E35" s="19">
        <v>12</v>
      </c>
      <c r="F35" s="19">
        <v>0</v>
      </c>
      <c r="G35" s="19">
        <v>0</v>
      </c>
      <c r="H35" s="19">
        <v>0</v>
      </c>
      <c r="I35" s="19">
        <v>6</v>
      </c>
      <c r="J35" s="19">
        <f t="shared" si="1"/>
        <v>20</v>
      </c>
      <c r="K35" s="15">
        <f>'Family Planning1-R'!O35+'Family Planning2-R'!J35</f>
        <v>9453.8866666666672</v>
      </c>
      <c r="L35" s="19">
        <v>208183</v>
      </c>
      <c r="M35" s="19">
        <v>9344</v>
      </c>
      <c r="N35" s="19">
        <v>25498</v>
      </c>
      <c r="O35" s="19">
        <v>61</v>
      </c>
      <c r="P35" s="19">
        <v>1872</v>
      </c>
      <c r="Q35" s="23">
        <f>'Family Planning1-R'!O35</f>
        <v>9433.8866666666672</v>
      </c>
      <c r="R35" s="23">
        <f t="shared" si="0"/>
        <v>9453.8866666666672</v>
      </c>
    </row>
    <row r="36" spans="1:18">
      <c r="A36" s="10" t="s">
        <v>63</v>
      </c>
      <c r="B36" s="19">
        <v>0</v>
      </c>
      <c r="C36" s="19">
        <v>0</v>
      </c>
      <c r="D36" s="19">
        <v>2</v>
      </c>
      <c r="E36" s="19">
        <v>5</v>
      </c>
      <c r="F36" s="19">
        <v>0</v>
      </c>
      <c r="G36" s="19">
        <v>0</v>
      </c>
      <c r="H36" s="19">
        <v>0</v>
      </c>
      <c r="I36" s="19">
        <v>0</v>
      </c>
      <c r="J36" s="19">
        <f t="shared" si="1"/>
        <v>7</v>
      </c>
      <c r="K36" s="15">
        <f>'Family Planning1-R'!O36+'Family Planning2-R'!J36</f>
        <v>1679.6866666666667</v>
      </c>
      <c r="L36" s="19">
        <v>43153</v>
      </c>
      <c r="M36" s="19">
        <v>1052</v>
      </c>
      <c r="N36" s="19">
        <v>3062</v>
      </c>
      <c r="O36" s="19">
        <v>23</v>
      </c>
      <c r="P36" s="19">
        <v>284</v>
      </c>
      <c r="Q36" s="23">
        <f>'Family Planning1-R'!O36</f>
        <v>1672.6866666666667</v>
      </c>
      <c r="R36" s="23">
        <f t="shared" si="0"/>
        <v>1679.6866666666667</v>
      </c>
    </row>
    <row r="37" spans="1:18">
      <c r="A37" s="10" t="s">
        <v>64</v>
      </c>
      <c r="B37" s="19">
        <v>0</v>
      </c>
      <c r="C37" s="19">
        <v>0</v>
      </c>
      <c r="D37" s="19">
        <v>0</v>
      </c>
      <c r="E37" s="19">
        <v>9</v>
      </c>
      <c r="F37" s="19">
        <v>0</v>
      </c>
      <c r="G37" s="19">
        <v>0</v>
      </c>
      <c r="H37" s="19">
        <v>0</v>
      </c>
      <c r="I37" s="19">
        <v>2</v>
      </c>
      <c r="J37" s="19">
        <f t="shared" si="1"/>
        <v>11</v>
      </c>
      <c r="K37" s="15">
        <f>'Family Planning1-R'!O37+'Family Planning2-R'!J37</f>
        <v>10230.093333333334</v>
      </c>
      <c r="L37" s="19">
        <v>320864</v>
      </c>
      <c r="M37" s="19">
        <v>11043</v>
      </c>
      <c r="N37" s="19">
        <v>22650</v>
      </c>
      <c r="O37" s="19">
        <v>316</v>
      </c>
      <c r="P37" s="19">
        <v>1687</v>
      </c>
      <c r="Q37" s="23">
        <f>'Family Planning1-R'!O37</f>
        <v>10219.093333333334</v>
      </c>
      <c r="R37" s="23">
        <f t="shared" si="0"/>
        <v>10230.093333333334</v>
      </c>
    </row>
    <row r="38" spans="1:18">
      <c r="A38" s="10" t="s">
        <v>65</v>
      </c>
      <c r="B38" s="19">
        <v>7</v>
      </c>
      <c r="C38" s="19">
        <v>2</v>
      </c>
      <c r="D38" s="19">
        <v>13</v>
      </c>
      <c r="E38" s="19">
        <v>11</v>
      </c>
      <c r="F38" s="19">
        <v>0</v>
      </c>
      <c r="G38" s="19">
        <v>0</v>
      </c>
      <c r="H38" s="19">
        <v>15</v>
      </c>
      <c r="I38" s="19">
        <v>13</v>
      </c>
      <c r="J38" s="19">
        <f t="shared" si="1"/>
        <v>61</v>
      </c>
      <c r="K38" s="15">
        <f>'Family Planning1-R'!O38+'Family Planning2-R'!J38</f>
        <v>6623.34</v>
      </c>
      <c r="L38" s="19">
        <v>198051</v>
      </c>
      <c r="M38" s="19">
        <v>6927</v>
      </c>
      <c r="N38" s="19">
        <v>13125</v>
      </c>
      <c r="O38" s="19">
        <v>172</v>
      </c>
      <c r="P38" s="19">
        <v>706</v>
      </c>
      <c r="Q38" s="23">
        <f>'Family Planning1-R'!O38</f>
        <v>6562.34</v>
      </c>
      <c r="R38" s="23">
        <f t="shared" si="0"/>
        <v>6623.34</v>
      </c>
    </row>
    <row r="39" spans="1:18">
      <c r="A39" s="10" t="s">
        <v>66</v>
      </c>
      <c r="B39" s="19">
        <v>220</v>
      </c>
      <c r="C39" s="19">
        <v>0</v>
      </c>
      <c r="D39" s="19">
        <v>0</v>
      </c>
      <c r="E39" s="19">
        <v>6</v>
      </c>
      <c r="F39" s="19">
        <v>36</v>
      </c>
      <c r="G39" s="19">
        <v>35</v>
      </c>
      <c r="H39" s="19">
        <v>0</v>
      </c>
      <c r="I39" s="19">
        <v>0</v>
      </c>
      <c r="J39" s="19">
        <f t="shared" si="1"/>
        <v>297</v>
      </c>
      <c r="K39" s="15">
        <f>'Family Planning1-R'!O39+'Family Planning2-R'!J39</f>
        <v>18399.493333333332</v>
      </c>
      <c r="L39" s="19">
        <v>488774</v>
      </c>
      <c r="M39" s="19">
        <v>43545</v>
      </c>
      <c r="N39" s="19">
        <v>34688</v>
      </c>
      <c r="O39" s="19">
        <v>7184</v>
      </c>
      <c r="P39" s="19">
        <v>8130</v>
      </c>
      <c r="Q39" s="23">
        <f>'Family Planning1-R'!O39</f>
        <v>18102.493333333332</v>
      </c>
      <c r="R39" s="23">
        <f t="shared" si="0"/>
        <v>18399.493333333332</v>
      </c>
    </row>
    <row r="40" spans="1:18">
      <c r="A40" s="10" t="s">
        <v>67</v>
      </c>
      <c r="B40" s="19">
        <v>1</v>
      </c>
      <c r="C40" s="19">
        <v>0</v>
      </c>
      <c r="D40" s="19">
        <v>36</v>
      </c>
      <c r="E40" s="19">
        <v>31</v>
      </c>
      <c r="F40" s="19">
        <v>4</v>
      </c>
      <c r="G40" s="19">
        <v>0</v>
      </c>
      <c r="H40" s="19">
        <v>0</v>
      </c>
      <c r="I40" s="19">
        <v>0</v>
      </c>
      <c r="J40" s="19">
        <f t="shared" si="1"/>
        <v>72</v>
      </c>
      <c r="K40" s="15">
        <f>'Family Planning1-R'!O40+'Family Planning2-R'!J40</f>
        <v>5095.92</v>
      </c>
      <c r="L40" s="19">
        <v>161688</v>
      </c>
      <c r="M40" s="19">
        <v>12129</v>
      </c>
      <c r="N40" s="19">
        <v>12493</v>
      </c>
      <c r="O40" s="19">
        <v>179</v>
      </c>
      <c r="P40" s="19">
        <v>462</v>
      </c>
      <c r="Q40" s="23">
        <f>'Family Planning1-R'!O40</f>
        <v>5023.92</v>
      </c>
      <c r="R40" s="23">
        <f t="shared" si="0"/>
        <v>5095.92</v>
      </c>
    </row>
    <row r="41" spans="1:18">
      <c r="A41" s="10" t="s">
        <v>68</v>
      </c>
      <c r="B41" s="19">
        <v>0</v>
      </c>
      <c r="C41" s="19">
        <v>31</v>
      </c>
      <c r="D41" s="19">
        <v>6</v>
      </c>
      <c r="E41" s="19">
        <v>38</v>
      </c>
      <c r="F41" s="19">
        <v>29</v>
      </c>
      <c r="G41" s="19">
        <v>174</v>
      </c>
      <c r="H41" s="19">
        <v>0</v>
      </c>
      <c r="I41" s="19">
        <v>0</v>
      </c>
      <c r="J41" s="19">
        <f t="shared" si="1"/>
        <v>278</v>
      </c>
      <c r="K41" s="15">
        <f>'Family Planning1-R'!O41+'Family Planning2-R'!J41</f>
        <v>8452.8666666666668</v>
      </c>
      <c r="L41" s="19">
        <v>239530</v>
      </c>
      <c r="M41" s="19">
        <v>23545</v>
      </c>
      <c r="N41" s="19">
        <v>15653</v>
      </c>
      <c r="O41" s="19">
        <v>301</v>
      </c>
      <c r="P41" s="19">
        <v>1383</v>
      </c>
      <c r="Q41" s="23">
        <f>'Family Planning1-R'!O41</f>
        <v>8174.8666666666668</v>
      </c>
      <c r="R41" s="23">
        <f t="shared" si="0"/>
        <v>8452.8666666666668</v>
      </c>
    </row>
    <row r="42" spans="1:18">
      <c r="A42" s="10" t="s">
        <v>69</v>
      </c>
      <c r="B42" s="19">
        <v>1</v>
      </c>
      <c r="C42" s="19">
        <v>2</v>
      </c>
      <c r="D42" s="19">
        <v>1</v>
      </c>
      <c r="E42" s="19">
        <v>11</v>
      </c>
      <c r="F42" s="19">
        <v>18</v>
      </c>
      <c r="G42" s="19">
        <v>55</v>
      </c>
      <c r="H42" s="19">
        <v>7</v>
      </c>
      <c r="I42" s="19">
        <v>0</v>
      </c>
      <c r="J42" s="19">
        <f t="shared" si="1"/>
        <v>95</v>
      </c>
      <c r="K42" s="15">
        <f>'Family Planning1-R'!O42+'Family Planning2-R'!J42</f>
        <v>12911.619999999999</v>
      </c>
      <c r="L42" s="19">
        <v>210543</v>
      </c>
      <c r="M42" s="19">
        <v>13527</v>
      </c>
      <c r="N42" s="19">
        <v>22797</v>
      </c>
      <c r="O42" s="19">
        <v>323</v>
      </c>
      <c r="P42" s="19">
        <v>3022</v>
      </c>
      <c r="Q42" s="23">
        <f>'Family Planning1-R'!O42</f>
        <v>12816.619999999999</v>
      </c>
      <c r="R42" s="23">
        <f t="shared" si="0"/>
        <v>12911.619999999999</v>
      </c>
    </row>
    <row r="43" spans="1:18">
      <c r="A43" s="10" t="s">
        <v>70</v>
      </c>
      <c r="B43" s="19">
        <v>0</v>
      </c>
      <c r="C43" s="19">
        <v>1</v>
      </c>
      <c r="D43" s="19">
        <v>0</v>
      </c>
      <c r="E43" s="19">
        <v>2</v>
      </c>
      <c r="F43" s="19">
        <v>0</v>
      </c>
      <c r="G43" s="19">
        <v>0</v>
      </c>
      <c r="H43" s="19">
        <v>0</v>
      </c>
      <c r="I43" s="19">
        <v>0</v>
      </c>
      <c r="J43" s="19">
        <f t="shared" si="1"/>
        <v>3</v>
      </c>
      <c r="K43" s="15">
        <f>'Family Planning1-R'!O43+'Family Planning2-R'!J43</f>
        <v>5752.5733333333337</v>
      </c>
      <c r="L43" s="19">
        <v>252386</v>
      </c>
      <c r="M43" s="19">
        <v>7899</v>
      </c>
      <c r="N43" s="19">
        <v>12152</v>
      </c>
      <c r="O43" s="19">
        <v>182</v>
      </c>
      <c r="P43" s="19">
        <v>1302</v>
      </c>
      <c r="Q43" s="23">
        <f>'Family Planning1-R'!O43</f>
        <v>5749.5733333333337</v>
      </c>
      <c r="R43" s="23">
        <f t="shared" si="0"/>
        <v>5752.5733333333337</v>
      </c>
    </row>
    <row r="44" spans="1:18">
      <c r="A44" s="10" t="s">
        <v>71</v>
      </c>
      <c r="B44" s="19">
        <v>0</v>
      </c>
      <c r="C44" s="19">
        <v>0</v>
      </c>
      <c r="D44" s="19">
        <v>33</v>
      </c>
      <c r="E44" s="19">
        <v>13</v>
      </c>
      <c r="F44" s="19">
        <v>0</v>
      </c>
      <c r="G44" s="19">
        <v>0</v>
      </c>
      <c r="H44" s="19">
        <v>7</v>
      </c>
      <c r="I44" s="19">
        <v>8</v>
      </c>
      <c r="J44" s="19">
        <f t="shared" si="1"/>
        <v>61</v>
      </c>
      <c r="K44" s="15">
        <f>'Family Planning1-R'!O44+'Family Planning2-R'!J44</f>
        <v>7664.1466666666665</v>
      </c>
      <c r="L44" s="19">
        <v>268222</v>
      </c>
      <c r="M44" s="19">
        <v>14961</v>
      </c>
      <c r="N44" s="19">
        <v>14630</v>
      </c>
      <c r="O44" s="19">
        <v>219</v>
      </c>
      <c r="P44" s="19">
        <v>1369</v>
      </c>
      <c r="Q44" s="23">
        <f>'Family Planning1-R'!O44</f>
        <v>7603.1466666666665</v>
      </c>
      <c r="R44" s="23">
        <f t="shared" si="0"/>
        <v>7664.1466666666665</v>
      </c>
    </row>
    <row r="45" spans="1:18">
      <c r="A45" s="10" t="s">
        <v>72</v>
      </c>
      <c r="B45" s="19">
        <v>25</v>
      </c>
      <c r="C45" s="19">
        <v>168</v>
      </c>
      <c r="D45" s="19">
        <v>1</v>
      </c>
      <c r="E45" s="19">
        <v>14</v>
      </c>
      <c r="F45" s="19">
        <v>18</v>
      </c>
      <c r="G45" s="19">
        <v>32</v>
      </c>
      <c r="H45" s="19">
        <v>0</v>
      </c>
      <c r="I45" s="19">
        <v>3</v>
      </c>
      <c r="J45" s="19">
        <f t="shared" si="1"/>
        <v>261</v>
      </c>
      <c r="K45" s="15">
        <f>'Family Planning1-R'!O45+'Family Planning2-R'!J45</f>
        <v>11419.433333333334</v>
      </c>
      <c r="L45" s="19">
        <v>223265</v>
      </c>
      <c r="M45" s="19">
        <v>12757</v>
      </c>
      <c r="N45" s="19">
        <v>18743</v>
      </c>
      <c r="O45" s="19">
        <v>253</v>
      </c>
      <c r="P45" s="19">
        <v>2509</v>
      </c>
      <c r="Q45" s="23">
        <f>'Family Planning1-R'!O45</f>
        <v>11158.433333333334</v>
      </c>
      <c r="R45" s="23">
        <f t="shared" si="0"/>
        <v>11419.433333333334</v>
      </c>
    </row>
    <row r="46" spans="1:18">
      <c r="A46" s="10" t="s">
        <v>73</v>
      </c>
      <c r="B46" s="19">
        <v>3</v>
      </c>
      <c r="C46" s="19">
        <v>107</v>
      </c>
      <c r="D46" s="19">
        <v>41</v>
      </c>
      <c r="E46" s="19">
        <v>117</v>
      </c>
      <c r="F46" s="19">
        <v>11</v>
      </c>
      <c r="G46" s="19">
        <v>79</v>
      </c>
      <c r="H46" s="19">
        <v>1</v>
      </c>
      <c r="I46" s="19">
        <v>2</v>
      </c>
      <c r="J46" s="19">
        <f t="shared" si="1"/>
        <v>361</v>
      </c>
      <c r="K46" s="15">
        <f>'Family Planning1-R'!O46+'Family Planning2-R'!J46</f>
        <v>11744</v>
      </c>
      <c r="L46" s="19">
        <v>328200</v>
      </c>
      <c r="M46" s="19">
        <v>25072</v>
      </c>
      <c r="N46" s="19">
        <v>15261</v>
      </c>
      <c r="O46" s="19">
        <v>636</v>
      </c>
      <c r="P46" s="19">
        <v>1731</v>
      </c>
      <c r="Q46" s="23">
        <f>'Family Planning1-R'!O46</f>
        <v>11383</v>
      </c>
      <c r="R46" s="23">
        <f t="shared" si="0"/>
        <v>11744</v>
      </c>
    </row>
    <row r="47" spans="1:18">
      <c r="A47" s="7" t="s">
        <v>74</v>
      </c>
      <c r="B47" s="12">
        <v>459</v>
      </c>
      <c r="C47" s="12">
        <v>396</v>
      </c>
      <c r="D47" s="12">
        <v>249</v>
      </c>
      <c r="E47" s="12">
        <v>323</v>
      </c>
      <c r="F47" s="12">
        <v>49</v>
      </c>
      <c r="G47" s="12">
        <v>13</v>
      </c>
      <c r="H47" s="12">
        <v>0</v>
      </c>
      <c r="I47" s="12">
        <v>17</v>
      </c>
      <c r="J47" s="12">
        <f t="shared" si="1"/>
        <v>1506</v>
      </c>
      <c r="K47" s="24">
        <f>'Family Planning1-R'!O47+'Family Planning2-R'!J47</f>
        <v>55936.593333333338</v>
      </c>
      <c r="L47" s="12">
        <v>2410589</v>
      </c>
      <c r="M47" s="12">
        <v>121070</v>
      </c>
      <c r="N47" s="12">
        <v>69824</v>
      </c>
      <c r="O47" s="12">
        <v>1633</v>
      </c>
      <c r="P47" s="12">
        <v>7082</v>
      </c>
      <c r="Q47" s="23">
        <f>'Family Planning1-R'!O47</f>
        <v>54430.593333333338</v>
      </c>
      <c r="R47" s="23">
        <f t="shared" si="0"/>
        <v>55936.593333333338</v>
      </c>
    </row>
    <row r="48" spans="1:18">
      <c r="A48" s="10" t="s">
        <v>75</v>
      </c>
      <c r="B48" s="19">
        <v>99</v>
      </c>
      <c r="C48" s="19">
        <v>276</v>
      </c>
      <c r="D48" s="19">
        <v>97</v>
      </c>
      <c r="E48" s="19">
        <v>134</v>
      </c>
      <c r="F48" s="19">
        <v>0</v>
      </c>
      <c r="G48" s="19">
        <v>0</v>
      </c>
      <c r="H48" s="19">
        <v>0</v>
      </c>
      <c r="I48" s="19">
        <v>0</v>
      </c>
      <c r="J48" s="19">
        <f t="shared" si="1"/>
        <v>606</v>
      </c>
      <c r="K48" s="15">
        <f>'Family Planning1-R'!O48+'Family Planning2-R'!J48</f>
        <v>8310.32</v>
      </c>
      <c r="L48" s="19">
        <v>313548</v>
      </c>
      <c r="M48" s="19">
        <v>15270</v>
      </c>
      <c r="N48" s="19">
        <v>16012</v>
      </c>
      <c r="O48" s="19">
        <v>106</v>
      </c>
      <c r="P48" s="19">
        <v>882</v>
      </c>
      <c r="Q48" s="23">
        <f>'Family Planning1-R'!O48</f>
        <v>7704.32</v>
      </c>
      <c r="R48" s="23">
        <f t="shared" si="0"/>
        <v>8310.32</v>
      </c>
    </row>
    <row r="49" spans="1:18">
      <c r="A49" s="10" t="s">
        <v>76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f t="shared" si="1"/>
        <v>0</v>
      </c>
      <c r="K49" s="15">
        <f>'Family Planning1-R'!O49+'Family Planning2-R'!J49</f>
        <v>261.10000000000002</v>
      </c>
      <c r="L49" s="19">
        <v>16665</v>
      </c>
      <c r="M49" s="19">
        <v>359</v>
      </c>
      <c r="N49" s="19">
        <v>229</v>
      </c>
      <c r="O49" s="19">
        <v>10</v>
      </c>
      <c r="P49" s="19">
        <v>87</v>
      </c>
      <c r="Q49" s="23">
        <f>'Family Planning1-R'!O49</f>
        <v>261.10000000000002</v>
      </c>
      <c r="R49" s="23">
        <f t="shared" si="0"/>
        <v>261.10000000000002</v>
      </c>
    </row>
    <row r="50" spans="1:18">
      <c r="A50" s="10" t="s">
        <v>77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f t="shared" si="1"/>
        <v>0</v>
      </c>
      <c r="K50" s="15">
        <f>'Family Planning1-R'!O50+'Family Planning2-R'!J50</f>
        <v>526.86666666666667</v>
      </c>
      <c r="L50" s="19">
        <v>26830</v>
      </c>
      <c r="M50" s="19">
        <v>704</v>
      </c>
      <c r="N50" s="19">
        <v>791</v>
      </c>
      <c r="O50" s="19">
        <v>3</v>
      </c>
      <c r="P50" s="19">
        <v>84</v>
      </c>
      <c r="Q50" s="23">
        <f>'Family Planning1-R'!O50</f>
        <v>526.86666666666667</v>
      </c>
      <c r="R50" s="23">
        <f t="shared" si="0"/>
        <v>526.86666666666667</v>
      </c>
    </row>
    <row r="51" spans="1:18">
      <c r="A51" s="10" t="s">
        <v>78</v>
      </c>
      <c r="B51" s="19">
        <v>0</v>
      </c>
      <c r="C51" s="19">
        <v>0</v>
      </c>
      <c r="D51" s="19">
        <v>5</v>
      </c>
      <c r="E51" s="19">
        <v>7</v>
      </c>
      <c r="F51" s="19">
        <v>0</v>
      </c>
      <c r="G51" s="19">
        <v>0</v>
      </c>
      <c r="H51" s="19">
        <v>0</v>
      </c>
      <c r="I51" s="19">
        <v>9</v>
      </c>
      <c r="J51" s="19">
        <f t="shared" si="1"/>
        <v>21</v>
      </c>
      <c r="K51" s="15">
        <f>'Family Planning1-R'!O51+'Family Planning2-R'!J51</f>
        <v>4075.66</v>
      </c>
      <c r="L51" s="19">
        <v>154299</v>
      </c>
      <c r="M51" s="19">
        <v>6427</v>
      </c>
      <c r="N51" s="19">
        <v>4738</v>
      </c>
      <c r="O51" s="19">
        <v>89</v>
      </c>
      <c r="P51" s="19">
        <v>623</v>
      </c>
      <c r="Q51" s="23">
        <f>'Family Planning1-R'!O51</f>
        <v>4054.66</v>
      </c>
      <c r="R51" s="23">
        <f t="shared" si="0"/>
        <v>4075.66</v>
      </c>
    </row>
    <row r="52" spans="1:18">
      <c r="A52" s="10" t="s">
        <v>79</v>
      </c>
      <c r="B52" s="19">
        <v>269</v>
      </c>
      <c r="C52" s="19">
        <v>76</v>
      </c>
      <c r="D52" s="19">
        <v>31</v>
      </c>
      <c r="E52" s="19">
        <v>59</v>
      </c>
      <c r="F52" s="19">
        <v>47</v>
      </c>
      <c r="G52" s="19">
        <v>13</v>
      </c>
      <c r="H52" s="19">
        <v>0</v>
      </c>
      <c r="I52" s="19">
        <v>0</v>
      </c>
      <c r="J52" s="19">
        <f t="shared" si="1"/>
        <v>495</v>
      </c>
      <c r="K52" s="15">
        <f>'Family Planning1-R'!O52+'Family Planning2-R'!J52</f>
        <v>10004.126666666667</v>
      </c>
      <c r="L52" s="19">
        <v>434119</v>
      </c>
      <c r="M52" s="19">
        <v>17696</v>
      </c>
      <c r="N52" s="19">
        <v>8583</v>
      </c>
      <c r="O52" s="19">
        <v>486</v>
      </c>
      <c r="P52" s="19">
        <v>1282</v>
      </c>
      <c r="Q52" s="23">
        <f>'Family Planning1-R'!O52</f>
        <v>9509.126666666667</v>
      </c>
      <c r="R52" s="23">
        <f t="shared" si="0"/>
        <v>10004.126666666667</v>
      </c>
    </row>
    <row r="53" spans="1:18">
      <c r="A53" s="10" t="s">
        <v>80</v>
      </c>
      <c r="B53" s="19">
        <v>11</v>
      </c>
      <c r="C53" s="19">
        <v>10</v>
      </c>
      <c r="D53" s="19">
        <v>40</v>
      </c>
      <c r="E53" s="19">
        <v>67</v>
      </c>
      <c r="F53" s="19">
        <v>2</v>
      </c>
      <c r="G53" s="19">
        <v>0</v>
      </c>
      <c r="H53" s="19">
        <v>0</v>
      </c>
      <c r="I53" s="19">
        <v>8</v>
      </c>
      <c r="J53" s="19">
        <f t="shared" si="1"/>
        <v>138</v>
      </c>
      <c r="K53" s="15">
        <f>'Family Planning1-R'!O53+'Family Planning2-R'!J53</f>
        <v>3866.7200000000003</v>
      </c>
      <c r="L53" s="19">
        <v>228858</v>
      </c>
      <c r="M53" s="19">
        <v>8157</v>
      </c>
      <c r="N53" s="19">
        <v>5161</v>
      </c>
      <c r="O53" s="19">
        <v>193</v>
      </c>
      <c r="P53" s="19">
        <v>399</v>
      </c>
      <c r="Q53" s="23">
        <f>'Family Planning1-R'!O53</f>
        <v>3728.7200000000003</v>
      </c>
      <c r="R53" s="23">
        <f t="shared" si="0"/>
        <v>3866.7200000000003</v>
      </c>
    </row>
    <row r="54" spans="1:18">
      <c r="A54" s="10" t="s">
        <v>81</v>
      </c>
      <c r="B54" s="19">
        <v>0</v>
      </c>
      <c r="C54" s="19">
        <v>0</v>
      </c>
      <c r="D54" s="19">
        <v>9</v>
      </c>
      <c r="E54" s="19">
        <v>23</v>
      </c>
      <c r="F54" s="19">
        <v>0</v>
      </c>
      <c r="G54" s="19">
        <v>0</v>
      </c>
      <c r="H54" s="19">
        <v>0</v>
      </c>
      <c r="I54" s="19">
        <v>0</v>
      </c>
      <c r="J54" s="19">
        <f t="shared" si="1"/>
        <v>32</v>
      </c>
      <c r="K54" s="15">
        <f>'Family Planning1-R'!O54+'Family Planning2-R'!J54</f>
        <v>6862.46</v>
      </c>
      <c r="L54" s="19">
        <v>213819</v>
      </c>
      <c r="M54" s="19">
        <v>13715</v>
      </c>
      <c r="N54" s="19">
        <v>8113</v>
      </c>
      <c r="O54" s="19">
        <v>192</v>
      </c>
      <c r="P54" s="19">
        <v>1003</v>
      </c>
      <c r="Q54" s="23">
        <f>'Family Planning1-R'!O54</f>
        <v>6830.46</v>
      </c>
      <c r="R54" s="23">
        <f t="shared" si="0"/>
        <v>6862.46</v>
      </c>
    </row>
    <row r="55" spans="1:18">
      <c r="A55" s="10" t="s">
        <v>82</v>
      </c>
      <c r="B55" s="19">
        <v>0</v>
      </c>
      <c r="C55" s="19">
        <v>0</v>
      </c>
      <c r="D55" s="19">
        <v>58</v>
      </c>
      <c r="E55" s="19">
        <v>22</v>
      </c>
      <c r="F55" s="19">
        <v>0</v>
      </c>
      <c r="G55" s="19">
        <v>0</v>
      </c>
      <c r="H55" s="19">
        <v>0</v>
      </c>
      <c r="I55" s="19">
        <v>0</v>
      </c>
      <c r="J55" s="19">
        <f t="shared" si="1"/>
        <v>80</v>
      </c>
      <c r="K55" s="15">
        <f>'Family Planning1-R'!O55+'Family Planning2-R'!J55</f>
        <v>6015.0599999999995</v>
      </c>
      <c r="L55" s="19">
        <v>193359</v>
      </c>
      <c r="M55" s="19">
        <v>17010</v>
      </c>
      <c r="N55" s="19">
        <v>8328</v>
      </c>
      <c r="O55" s="19">
        <v>150</v>
      </c>
      <c r="P55" s="19">
        <v>662</v>
      </c>
      <c r="Q55" s="23">
        <f>'Family Planning1-R'!O55</f>
        <v>5935.0599999999995</v>
      </c>
      <c r="R55" s="23">
        <f t="shared" si="0"/>
        <v>6015.0599999999995</v>
      </c>
    </row>
    <row r="56" spans="1:18">
      <c r="A56" s="10" t="s">
        <v>83</v>
      </c>
      <c r="B56" s="19">
        <v>17</v>
      </c>
      <c r="C56" s="19">
        <v>0</v>
      </c>
      <c r="D56" s="19">
        <v>4</v>
      </c>
      <c r="E56" s="19">
        <v>4</v>
      </c>
      <c r="F56" s="19">
        <v>0</v>
      </c>
      <c r="G56" s="19">
        <v>0</v>
      </c>
      <c r="H56" s="19">
        <v>0</v>
      </c>
      <c r="I56" s="19">
        <v>0</v>
      </c>
      <c r="J56" s="19">
        <f t="shared" si="1"/>
        <v>25</v>
      </c>
      <c r="K56" s="15">
        <f>'Family Planning1-R'!O56+'Family Planning2-R'!J56</f>
        <v>5237.3</v>
      </c>
      <c r="L56" s="19">
        <v>290295</v>
      </c>
      <c r="M56" s="19">
        <v>17172</v>
      </c>
      <c r="N56" s="19">
        <v>5566</v>
      </c>
      <c r="O56" s="19">
        <v>185</v>
      </c>
      <c r="P56" s="19">
        <v>645</v>
      </c>
      <c r="Q56" s="23">
        <f>'Family Planning1-R'!O56</f>
        <v>5212.3</v>
      </c>
      <c r="R56" s="23">
        <f t="shared" si="0"/>
        <v>5237.3</v>
      </c>
    </row>
    <row r="57" spans="1:18">
      <c r="A57" s="10" t="s">
        <v>84</v>
      </c>
      <c r="B57" s="19">
        <v>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 t="shared" si="1"/>
        <v>5</v>
      </c>
      <c r="K57" s="15">
        <f>'Family Planning1-R'!O57+'Family Planning2-R'!J57</f>
        <v>4149.34</v>
      </c>
      <c r="L57" s="19">
        <v>210501</v>
      </c>
      <c r="M57" s="19">
        <v>9425</v>
      </c>
      <c r="N57" s="19">
        <v>4572</v>
      </c>
      <c r="O57" s="19">
        <v>136</v>
      </c>
      <c r="P57" s="19">
        <v>636</v>
      </c>
      <c r="Q57" s="23">
        <f>'Family Planning1-R'!O57</f>
        <v>4144.34</v>
      </c>
      <c r="R57" s="23">
        <f t="shared" si="0"/>
        <v>4149.34</v>
      </c>
    </row>
    <row r="58" spans="1:18">
      <c r="A58" s="10" t="s">
        <v>85</v>
      </c>
      <c r="B58" s="19">
        <v>58</v>
      </c>
      <c r="C58" s="19">
        <v>34</v>
      </c>
      <c r="D58" s="19">
        <v>5</v>
      </c>
      <c r="E58" s="19">
        <v>7</v>
      </c>
      <c r="F58" s="19">
        <v>0</v>
      </c>
      <c r="G58" s="19">
        <v>0</v>
      </c>
      <c r="H58" s="19">
        <v>0</v>
      </c>
      <c r="I58" s="19">
        <v>0</v>
      </c>
      <c r="J58" s="19">
        <f t="shared" si="1"/>
        <v>104</v>
      </c>
      <c r="K58" s="15">
        <f>'Family Planning1-R'!O58+'Family Planning2-R'!J58</f>
        <v>6627.6399999999994</v>
      </c>
      <c r="L58" s="19">
        <v>328296</v>
      </c>
      <c r="M58" s="19">
        <v>15135</v>
      </c>
      <c r="N58" s="19">
        <v>7731</v>
      </c>
      <c r="O58" s="19">
        <v>83</v>
      </c>
      <c r="P58" s="19">
        <v>779</v>
      </c>
      <c r="Q58" s="23">
        <f>'Family Planning1-R'!O58</f>
        <v>6523.6399999999994</v>
      </c>
      <c r="R58" s="23">
        <f t="shared" si="0"/>
        <v>6627.6399999999994</v>
      </c>
    </row>
    <row r="59" spans="1:18">
      <c r="A59" s="7" t="s">
        <v>86</v>
      </c>
      <c r="B59" s="12">
        <v>87</v>
      </c>
      <c r="C59" s="12">
        <v>32</v>
      </c>
      <c r="D59" s="12">
        <v>2349</v>
      </c>
      <c r="E59" s="12">
        <v>148</v>
      </c>
      <c r="F59" s="12">
        <v>217</v>
      </c>
      <c r="G59" s="12">
        <v>59</v>
      </c>
      <c r="H59" s="12">
        <v>149</v>
      </c>
      <c r="I59" s="12">
        <v>30</v>
      </c>
      <c r="J59" s="12">
        <f t="shared" si="1"/>
        <v>3071</v>
      </c>
      <c r="K59" s="24">
        <f>'Family Planning1-R'!O59+'Family Planning2-R'!J59</f>
        <v>148009.89333333334</v>
      </c>
      <c r="L59" s="12">
        <v>5957684</v>
      </c>
      <c r="M59" s="12">
        <v>361141</v>
      </c>
      <c r="N59" s="12">
        <v>238315</v>
      </c>
      <c r="O59" s="12">
        <v>3260</v>
      </c>
      <c r="P59" s="12">
        <v>21378</v>
      </c>
      <c r="Q59" s="23">
        <f>'Family Planning1-R'!O59</f>
        <v>144938.89333333334</v>
      </c>
      <c r="R59" s="23">
        <f t="shared" si="0"/>
        <v>148009.89333333334</v>
      </c>
    </row>
    <row r="60" spans="1:18">
      <c r="A60" s="10" t="s">
        <v>87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f t="shared" si="1"/>
        <v>0</v>
      </c>
      <c r="K60" s="15">
        <f>'Family Planning1-R'!O60+'Family Planning2-R'!J60</f>
        <v>2305.9933333333333</v>
      </c>
      <c r="L60" s="19">
        <v>53099</v>
      </c>
      <c r="M60" s="19">
        <v>2295</v>
      </c>
      <c r="N60" s="19">
        <v>3007</v>
      </c>
      <c r="O60" s="19">
        <v>9</v>
      </c>
      <c r="P60" s="19">
        <v>366</v>
      </c>
      <c r="Q60" s="23">
        <f>'Family Planning1-R'!O60</f>
        <v>2305.9933333333333</v>
      </c>
      <c r="R60" s="23">
        <f t="shared" si="0"/>
        <v>2305.9933333333333</v>
      </c>
    </row>
    <row r="61" spans="1:18">
      <c r="A61" s="10" t="s">
        <v>88</v>
      </c>
      <c r="B61" s="19">
        <v>4</v>
      </c>
      <c r="C61" s="19">
        <v>4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f t="shared" si="1"/>
        <v>8</v>
      </c>
      <c r="K61" s="15">
        <f>'Family Planning1-R'!O61+'Family Planning2-R'!J61</f>
        <v>12131.44</v>
      </c>
      <c r="L61" s="19">
        <v>494466</v>
      </c>
      <c r="M61" s="19">
        <v>10775</v>
      </c>
      <c r="N61" s="19">
        <v>17000</v>
      </c>
      <c r="O61" s="19">
        <v>225</v>
      </c>
      <c r="P61" s="19">
        <v>1549</v>
      </c>
      <c r="Q61" s="23">
        <f>'Family Planning1-R'!O61</f>
        <v>12123.44</v>
      </c>
      <c r="R61" s="23">
        <f t="shared" si="0"/>
        <v>12131.44</v>
      </c>
    </row>
    <row r="62" spans="1:18">
      <c r="A62" s="10" t="s">
        <v>89</v>
      </c>
      <c r="B62" s="19">
        <v>0</v>
      </c>
      <c r="C62" s="19">
        <v>0</v>
      </c>
      <c r="D62" s="19">
        <v>57</v>
      </c>
      <c r="E62" s="19">
        <v>7</v>
      </c>
      <c r="F62" s="19">
        <v>0</v>
      </c>
      <c r="G62" s="19">
        <v>0</v>
      </c>
      <c r="H62" s="19">
        <v>0</v>
      </c>
      <c r="I62" s="19">
        <v>0</v>
      </c>
      <c r="J62" s="19">
        <f t="shared" si="1"/>
        <v>64</v>
      </c>
      <c r="K62" s="15">
        <f>'Family Planning1-R'!O62+'Family Planning2-R'!J62</f>
        <v>11490.76</v>
      </c>
      <c r="L62" s="19">
        <v>593964</v>
      </c>
      <c r="M62" s="19">
        <v>31121</v>
      </c>
      <c r="N62" s="19">
        <v>18950</v>
      </c>
      <c r="O62" s="19">
        <v>79</v>
      </c>
      <c r="P62" s="19">
        <v>1267</v>
      </c>
      <c r="Q62" s="23">
        <f>'Family Planning1-R'!O62</f>
        <v>11426.76</v>
      </c>
      <c r="R62" s="23">
        <f t="shared" si="0"/>
        <v>11490.76</v>
      </c>
    </row>
    <row r="63" spans="1:18">
      <c r="A63" s="10" t="s">
        <v>90</v>
      </c>
      <c r="B63" s="19">
        <v>0</v>
      </c>
      <c r="C63" s="19">
        <v>0</v>
      </c>
      <c r="D63" s="19">
        <v>8</v>
      </c>
      <c r="E63" s="19">
        <v>3</v>
      </c>
      <c r="F63" s="19">
        <v>0</v>
      </c>
      <c r="G63" s="19">
        <v>0</v>
      </c>
      <c r="H63" s="19">
        <v>3</v>
      </c>
      <c r="I63" s="19">
        <v>1</v>
      </c>
      <c r="J63" s="19">
        <f t="shared" si="1"/>
        <v>15</v>
      </c>
      <c r="K63" s="15">
        <f>'Family Planning1-R'!O63+'Family Planning2-R'!J63</f>
        <v>8076.873333333333</v>
      </c>
      <c r="L63" s="19">
        <v>318881</v>
      </c>
      <c r="M63" s="19">
        <v>19478</v>
      </c>
      <c r="N63" s="19">
        <v>9872</v>
      </c>
      <c r="O63" s="19">
        <v>199</v>
      </c>
      <c r="P63" s="19">
        <v>2382</v>
      </c>
      <c r="Q63" s="23">
        <f>'Family Planning1-R'!O63</f>
        <v>8061.873333333333</v>
      </c>
      <c r="R63" s="23">
        <f t="shared" si="0"/>
        <v>8076.873333333333</v>
      </c>
    </row>
    <row r="64" spans="1:18">
      <c r="A64" s="10" t="s">
        <v>91</v>
      </c>
      <c r="B64" s="19">
        <v>4</v>
      </c>
      <c r="C64" s="19">
        <v>2</v>
      </c>
      <c r="D64" s="19">
        <v>3</v>
      </c>
      <c r="E64" s="19">
        <v>7</v>
      </c>
      <c r="F64" s="19">
        <v>6</v>
      </c>
      <c r="G64" s="19">
        <v>0</v>
      </c>
      <c r="H64" s="19">
        <v>0</v>
      </c>
      <c r="I64" s="19">
        <v>0</v>
      </c>
      <c r="J64" s="19">
        <f t="shared" si="1"/>
        <v>22</v>
      </c>
      <c r="K64" s="15">
        <f>'Family Planning1-R'!O64+'Family Planning2-R'!J64</f>
        <v>5243.3600000000006</v>
      </c>
      <c r="L64" s="19">
        <v>316104</v>
      </c>
      <c r="M64" s="19">
        <v>9338</v>
      </c>
      <c r="N64" s="19">
        <v>5002</v>
      </c>
      <c r="O64" s="19">
        <v>92</v>
      </c>
      <c r="P64" s="19">
        <v>627</v>
      </c>
      <c r="Q64" s="23">
        <f>'Family Planning1-R'!O64</f>
        <v>5221.3600000000006</v>
      </c>
      <c r="R64" s="23">
        <f t="shared" si="0"/>
        <v>5243.3600000000006</v>
      </c>
    </row>
    <row r="65" spans="1:18">
      <c r="A65" s="10" t="s">
        <v>92</v>
      </c>
      <c r="B65" s="19">
        <v>5</v>
      </c>
      <c r="C65" s="19">
        <v>2</v>
      </c>
      <c r="D65" s="19">
        <v>17</v>
      </c>
      <c r="E65" s="19">
        <v>18</v>
      </c>
      <c r="F65" s="19">
        <v>67</v>
      </c>
      <c r="G65" s="19">
        <v>6</v>
      </c>
      <c r="H65" s="19">
        <v>6</v>
      </c>
      <c r="I65" s="19">
        <v>0</v>
      </c>
      <c r="J65" s="19">
        <f t="shared" si="1"/>
        <v>121</v>
      </c>
      <c r="K65" s="15">
        <f>'Family Planning1-R'!O65+'Family Planning2-R'!J65</f>
        <v>8107.7866666666669</v>
      </c>
      <c r="L65" s="19">
        <v>398968</v>
      </c>
      <c r="M65" s="19">
        <v>23200</v>
      </c>
      <c r="N65" s="19">
        <v>12463</v>
      </c>
      <c r="O65" s="19">
        <v>333</v>
      </c>
      <c r="P65" s="19">
        <v>1364</v>
      </c>
      <c r="Q65" s="23">
        <f>'Family Planning1-R'!O65</f>
        <v>7986.7866666666669</v>
      </c>
      <c r="R65" s="23">
        <f t="shared" si="0"/>
        <v>8107.7866666666669</v>
      </c>
    </row>
    <row r="66" spans="1:18">
      <c r="A66" s="10" t="s">
        <v>93</v>
      </c>
      <c r="B66" s="19">
        <v>19</v>
      </c>
      <c r="C66" s="19">
        <v>0</v>
      </c>
      <c r="D66" s="19">
        <v>372</v>
      </c>
      <c r="E66" s="19">
        <v>1</v>
      </c>
      <c r="F66" s="19">
        <v>0</v>
      </c>
      <c r="G66" s="19">
        <v>0</v>
      </c>
      <c r="H66" s="19">
        <v>0</v>
      </c>
      <c r="I66" s="19">
        <v>0</v>
      </c>
      <c r="J66" s="19">
        <f t="shared" si="1"/>
        <v>392</v>
      </c>
      <c r="K66" s="15">
        <f>'Family Planning1-R'!O66+'Family Planning2-R'!J66</f>
        <v>9495.2266666666656</v>
      </c>
      <c r="L66" s="19">
        <v>354634</v>
      </c>
      <c r="M66" s="19">
        <v>20100</v>
      </c>
      <c r="N66" s="19">
        <v>12153</v>
      </c>
      <c r="O66" s="19">
        <v>225</v>
      </c>
      <c r="P66" s="19">
        <v>1748</v>
      </c>
      <c r="Q66" s="23">
        <f>'Family Planning1-R'!O66</f>
        <v>9103.2266666666656</v>
      </c>
      <c r="R66" s="23">
        <f t="shared" si="0"/>
        <v>9495.2266666666656</v>
      </c>
    </row>
    <row r="67" spans="1:18">
      <c r="A67" s="10" t="s">
        <v>94</v>
      </c>
      <c r="B67" s="19">
        <v>33</v>
      </c>
      <c r="C67" s="19">
        <v>0</v>
      </c>
      <c r="D67" s="19">
        <v>330</v>
      </c>
      <c r="E67" s="19">
        <v>23</v>
      </c>
      <c r="F67" s="19">
        <v>97</v>
      </c>
      <c r="G67" s="19">
        <v>29</v>
      </c>
      <c r="H67" s="19">
        <v>18</v>
      </c>
      <c r="I67" s="19">
        <v>15</v>
      </c>
      <c r="J67" s="19">
        <f t="shared" si="1"/>
        <v>545</v>
      </c>
      <c r="K67" s="15">
        <f>'Family Planning1-R'!O67+'Family Planning2-R'!J67</f>
        <v>30735.506666666668</v>
      </c>
      <c r="L67" s="19">
        <v>943876</v>
      </c>
      <c r="M67" s="19">
        <v>100521</v>
      </c>
      <c r="N67" s="19">
        <v>50701</v>
      </c>
      <c r="O67" s="19">
        <v>674</v>
      </c>
      <c r="P67" s="19">
        <v>3169</v>
      </c>
      <c r="Q67" s="23">
        <f>'Family Planning1-R'!O67</f>
        <v>30190.506666666668</v>
      </c>
      <c r="R67" s="23">
        <f t="shared" si="0"/>
        <v>30735.506666666668</v>
      </c>
    </row>
    <row r="68" spans="1:18">
      <c r="A68" s="10" t="s">
        <v>95</v>
      </c>
      <c r="B68" s="19">
        <v>0</v>
      </c>
      <c r="C68" s="19">
        <v>0</v>
      </c>
      <c r="D68" s="19">
        <v>229</v>
      </c>
      <c r="E68" s="19">
        <v>0</v>
      </c>
      <c r="F68" s="19">
        <v>20</v>
      </c>
      <c r="G68" s="19">
        <v>4</v>
      </c>
      <c r="H68" s="19">
        <v>0</v>
      </c>
      <c r="I68" s="19">
        <v>0</v>
      </c>
      <c r="J68" s="19">
        <f t="shared" si="1"/>
        <v>253</v>
      </c>
      <c r="K68" s="15">
        <f>'Family Planning1-R'!O68+'Family Planning2-R'!J68</f>
        <v>14962.46</v>
      </c>
      <c r="L68" s="19">
        <v>537369</v>
      </c>
      <c r="M68" s="19">
        <v>34798</v>
      </c>
      <c r="N68" s="19">
        <v>19779</v>
      </c>
      <c r="O68" s="19">
        <v>407</v>
      </c>
      <c r="P68" s="19">
        <v>2946</v>
      </c>
      <c r="Q68" s="23">
        <f>'Family Planning1-R'!O68</f>
        <v>14709.46</v>
      </c>
      <c r="R68" s="23">
        <f t="shared" si="0"/>
        <v>14962.46</v>
      </c>
    </row>
    <row r="69" spans="1:18">
      <c r="A69" s="10" t="s">
        <v>96</v>
      </c>
      <c r="B69" s="19">
        <v>11</v>
      </c>
      <c r="C69" s="19">
        <v>0</v>
      </c>
      <c r="D69" s="19">
        <v>49</v>
      </c>
      <c r="E69" s="19">
        <v>5</v>
      </c>
      <c r="F69" s="19">
        <v>1</v>
      </c>
      <c r="G69" s="19">
        <v>0</v>
      </c>
      <c r="H69" s="19">
        <v>5</v>
      </c>
      <c r="I69" s="19">
        <v>0</v>
      </c>
      <c r="J69" s="19">
        <f t="shared" si="1"/>
        <v>71</v>
      </c>
      <c r="K69" s="15">
        <f>'Family Planning1-R'!O69+'Family Planning2-R'!J69</f>
        <v>15366.326666666668</v>
      </c>
      <c r="L69" s="19">
        <v>694249</v>
      </c>
      <c r="M69" s="19">
        <v>48757</v>
      </c>
      <c r="N69" s="19">
        <v>41453</v>
      </c>
      <c r="O69" s="19">
        <v>382</v>
      </c>
      <c r="P69" s="19">
        <v>3110</v>
      </c>
      <c r="Q69" s="23">
        <f>'Family Planning1-R'!O69</f>
        <v>15295.326666666668</v>
      </c>
      <c r="R69" s="23">
        <f t="shared" si="0"/>
        <v>15366.326666666668</v>
      </c>
    </row>
    <row r="70" spans="1:18">
      <c r="A70" s="10" t="s">
        <v>97</v>
      </c>
      <c r="B70" s="19">
        <v>11</v>
      </c>
      <c r="C70" s="19">
        <v>24</v>
      </c>
      <c r="D70" s="19">
        <v>70</v>
      </c>
      <c r="E70" s="19">
        <v>6</v>
      </c>
      <c r="F70" s="19">
        <v>26</v>
      </c>
      <c r="G70" s="19">
        <v>20</v>
      </c>
      <c r="H70" s="19">
        <v>89</v>
      </c>
      <c r="I70" s="19">
        <v>14</v>
      </c>
      <c r="J70" s="19">
        <f t="shared" si="1"/>
        <v>260</v>
      </c>
      <c r="K70" s="15">
        <f>'Family Planning1-R'!O70+'Family Planning2-R'!J70</f>
        <v>16844.86</v>
      </c>
      <c r="L70" s="19">
        <v>716529</v>
      </c>
      <c r="M70" s="19">
        <v>37673</v>
      </c>
      <c r="N70" s="19">
        <v>25849</v>
      </c>
      <c r="O70" s="19">
        <v>439</v>
      </c>
      <c r="P70" s="19">
        <v>1817</v>
      </c>
      <c r="Q70" s="23">
        <f>'Family Planning1-R'!O70</f>
        <v>16584.86</v>
      </c>
      <c r="R70" s="23">
        <f t="shared" si="0"/>
        <v>16844.86</v>
      </c>
    </row>
    <row r="71" spans="1:18">
      <c r="A71" s="10" t="s">
        <v>98</v>
      </c>
      <c r="B71" s="19">
        <v>0</v>
      </c>
      <c r="C71" s="19">
        <v>0</v>
      </c>
      <c r="D71" s="19">
        <v>1214</v>
      </c>
      <c r="E71" s="19">
        <v>78</v>
      </c>
      <c r="F71" s="19">
        <v>0</v>
      </c>
      <c r="G71" s="19">
        <v>0</v>
      </c>
      <c r="H71" s="19">
        <v>28</v>
      </c>
      <c r="I71" s="19">
        <v>0</v>
      </c>
      <c r="J71" s="19">
        <f t="shared" si="1"/>
        <v>1320</v>
      </c>
      <c r="K71" s="15">
        <f>'Family Planning1-R'!O71+'Family Planning2-R'!J71</f>
        <v>13249.3</v>
      </c>
      <c r="L71" s="19">
        <v>535545</v>
      </c>
      <c r="M71" s="19">
        <v>23085</v>
      </c>
      <c r="N71" s="19">
        <v>22086</v>
      </c>
      <c r="O71" s="19">
        <v>196</v>
      </c>
      <c r="P71" s="19">
        <v>1033</v>
      </c>
      <c r="Q71" s="23">
        <f>'Family Planning1-R'!O71</f>
        <v>11929.3</v>
      </c>
      <c r="R71" s="23">
        <f t="shared" si="0"/>
        <v>13249.3</v>
      </c>
    </row>
    <row r="72" spans="1:18">
      <c r="A72" s="7" t="s">
        <v>99</v>
      </c>
      <c r="B72" s="12">
        <v>153</v>
      </c>
      <c r="C72" s="12">
        <v>159</v>
      </c>
      <c r="D72" s="12">
        <v>130</v>
      </c>
      <c r="E72" s="12">
        <v>328</v>
      </c>
      <c r="F72" s="12">
        <v>7</v>
      </c>
      <c r="G72" s="12">
        <v>10</v>
      </c>
      <c r="H72" s="12">
        <v>13</v>
      </c>
      <c r="I72" s="12">
        <v>45</v>
      </c>
      <c r="J72" s="12">
        <f t="shared" si="1"/>
        <v>845</v>
      </c>
      <c r="K72" s="24">
        <f>'Family Planning1-R'!O72+'Family Planning2-R'!J72</f>
        <v>73925.353333333333</v>
      </c>
      <c r="L72" s="12">
        <v>2106503</v>
      </c>
      <c r="M72" s="12">
        <v>109516</v>
      </c>
      <c r="N72" s="12">
        <v>103755</v>
      </c>
      <c r="O72" s="12">
        <v>853</v>
      </c>
      <c r="P72" s="12">
        <v>8113</v>
      </c>
      <c r="Q72" s="23">
        <f>'Family Planning1-R'!O72</f>
        <v>73080.353333333333</v>
      </c>
      <c r="R72" s="23">
        <f t="shared" ref="R72:R92" si="2">Q72+J72</f>
        <v>73925.353333333333</v>
      </c>
    </row>
    <row r="73" spans="1:18">
      <c r="A73" s="10" t="s">
        <v>100</v>
      </c>
      <c r="B73" s="19">
        <v>0</v>
      </c>
      <c r="C73" s="19">
        <v>0</v>
      </c>
      <c r="D73" s="19">
        <v>0</v>
      </c>
      <c r="E73" s="19">
        <v>3</v>
      </c>
      <c r="F73" s="19">
        <v>1</v>
      </c>
      <c r="G73" s="19">
        <v>0</v>
      </c>
      <c r="H73" s="19">
        <v>0</v>
      </c>
      <c r="I73" s="19">
        <v>0</v>
      </c>
      <c r="J73" s="19">
        <f t="shared" ref="J73:J92" si="3">SUM(B73:I73)</f>
        <v>4</v>
      </c>
      <c r="K73" s="15">
        <f>'Family Planning1-R'!O73+'Family Planning2-R'!J73</f>
        <v>2118.2266666666665</v>
      </c>
      <c r="L73" s="19">
        <v>35884</v>
      </c>
      <c r="M73" s="19">
        <v>2680</v>
      </c>
      <c r="N73" s="19">
        <v>3510</v>
      </c>
      <c r="O73" s="19">
        <v>1</v>
      </c>
      <c r="P73" s="19">
        <v>253</v>
      </c>
      <c r="Q73" s="23">
        <f>'Family Planning1-R'!O73</f>
        <v>2114.2266666666665</v>
      </c>
      <c r="R73" s="23">
        <f t="shared" si="2"/>
        <v>2118.2266666666665</v>
      </c>
    </row>
    <row r="74" spans="1:18">
      <c r="A74" s="10" t="s">
        <v>101</v>
      </c>
      <c r="B74" s="19">
        <v>0</v>
      </c>
      <c r="C74" s="19">
        <v>0</v>
      </c>
      <c r="D74" s="19">
        <v>0</v>
      </c>
      <c r="E74" s="19">
        <v>134</v>
      </c>
      <c r="F74" s="19">
        <v>0</v>
      </c>
      <c r="G74" s="19">
        <v>0</v>
      </c>
      <c r="H74" s="19">
        <v>0</v>
      </c>
      <c r="I74" s="19">
        <v>0</v>
      </c>
      <c r="J74" s="19">
        <f t="shared" si="3"/>
        <v>134</v>
      </c>
      <c r="K74" s="15">
        <f>'Family Planning1-R'!O74+'Family Planning2-R'!J74</f>
        <v>3065.1933333333336</v>
      </c>
      <c r="L74" s="19">
        <v>38879</v>
      </c>
      <c r="M74" s="19">
        <v>1465</v>
      </c>
      <c r="N74" s="19">
        <v>3165</v>
      </c>
      <c r="O74" s="19">
        <v>8</v>
      </c>
      <c r="P74" s="19">
        <v>563</v>
      </c>
      <c r="Q74" s="23">
        <f>'Family Planning1-R'!O74</f>
        <v>2931.1933333333336</v>
      </c>
      <c r="R74" s="23">
        <f t="shared" si="2"/>
        <v>3065.1933333333336</v>
      </c>
    </row>
    <row r="75" spans="1:18">
      <c r="A75" s="10" t="s">
        <v>102</v>
      </c>
      <c r="B75" s="19">
        <v>0</v>
      </c>
      <c r="C75" s="19">
        <v>0</v>
      </c>
      <c r="D75" s="19">
        <v>0</v>
      </c>
      <c r="E75" s="19">
        <v>14</v>
      </c>
      <c r="F75" s="19">
        <v>0</v>
      </c>
      <c r="G75" s="19">
        <v>0</v>
      </c>
      <c r="H75" s="19">
        <v>0</v>
      </c>
      <c r="I75" s="19">
        <v>0</v>
      </c>
      <c r="J75" s="19">
        <f t="shared" si="3"/>
        <v>14</v>
      </c>
      <c r="K75" s="15">
        <f>'Family Planning1-R'!O75+'Family Planning2-R'!J75</f>
        <v>2859.7266666666665</v>
      </c>
      <c r="L75" s="19">
        <v>35809</v>
      </c>
      <c r="M75" s="19">
        <v>2787</v>
      </c>
      <c r="N75" s="19">
        <v>3257</v>
      </c>
      <c r="O75" s="19">
        <v>0</v>
      </c>
      <c r="P75" s="19">
        <v>43</v>
      </c>
      <c r="Q75" s="23">
        <f>'Family Planning1-R'!O75</f>
        <v>2845.7266666666665</v>
      </c>
      <c r="R75" s="23">
        <f t="shared" si="2"/>
        <v>2859.7266666666665</v>
      </c>
    </row>
    <row r="76" spans="1:18">
      <c r="A76" s="10" t="s">
        <v>103</v>
      </c>
      <c r="B76" s="19">
        <v>7</v>
      </c>
      <c r="C76" s="19">
        <v>9</v>
      </c>
      <c r="D76" s="19">
        <v>99</v>
      </c>
      <c r="E76" s="19">
        <v>34</v>
      </c>
      <c r="F76" s="19">
        <v>0</v>
      </c>
      <c r="G76" s="19">
        <v>0</v>
      </c>
      <c r="H76" s="19">
        <v>0</v>
      </c>
      <c r="I76" s="19">
        <v>1</v>
      </c>
      <c r="J76" s="19">
        <f t="shared" si="3"/>
        <v>150</v>
      </c>
      <c r="K76" s="15">
        <f>'Family Planning1-R'!O76+'Family Planning2-R'!J76</f>
        <v>4643.3533333333335</v>
      </c>
      <c r="L76" s="19">
        <v>119153</v>
      </c>
      <c r="M76" s="19">
        <v>4091</v>
      </c>
      <c r="N76" s="19">
        <v>5957</v>
      </c>
      <c r="O76" s="19">
        <v>17</v>
      </c>
      <c r="P76" s="19">
        <v>503</v>
      </c>
      <c r="Q76" s="23">
        <f>'Family Planning1-R'!O76</f>
        <v>4493.3533333333335</v>
      </c>
      <c r="R76" s="23">
        <f t="shared" si="2"/>
        <v>4643.3533333333335</v>
      </c>
    </row>
    <row r="77" spans="1:18">
      <c r="A77" s="10" t="s">
        <v>104</v>
      </c>
      <c r="B77" s="19">
        <v>0</v>
      </c>
      <c r="C77" s="19">
        <v>21</v>
      </c>
      <c r="D77" s="19">
        <v>0</v>
      </c>
      <c r="E77" s="19">
        <v>62</v>
      </c>
      <c r="F77" s="19">
        <v>0</v>
      </c>
      <c r="G77" s="19">
        <v>0</v>
      </c>
      <c r="H77" s="19">
        <v>0</v>
      </c>
      <c r="I77" s="19">
        <v>12</v>
      </c>
      <c r="J77" s="19">
        <f t="shared" si="3"/>
        <v>95</v>
      </c>
      <c r="K77" s="15">
        <f>'Family Planning1-R'!O77+'Family Planning2-R'!J77</f>
        <v>6154.5333333333328</v>
      </c>
      <c r="L77" s="19">
        <v>210380</v>
      </c>
      <c r="M77" s="19">
        <v>7412</v>
      </c>
      <c r="N77" s="19">
        <v>10837</v>
      </c>
      <c r="O77" s="19">
        <v>57</v>
      </c>
      <c r="P77" s="19">
        <v>611</v>
      </c>
      <c r="Q77" s="23">
        <f>'Family Planning1-R'!O77</f>
        <v>6059.5333333333328</v>
      </c>
      <c r="R77" s="23">
        <f t="shared" si="2"/>
        <v>6154.5333333333328</v>
      </c>
    </row>
    <row r="78" spans="1:18">
      <c r="A78" s="10" t="s">
        <v>105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13</v>
      </c>
      <c r="I78" s="19">
        <v>32</v>
      </c>
      <c r="J78" s="19">
        <f t="shared" si="3"/>
        <v>45</v>
      </c>
      <c r="K78" s="15">
        <f>'Family Planning1-R'!O78+'Family Planning2-R'!J78</f>
        <v>13883.84</v>
      </c>
      <c r="L78" s="19">
        <v>444426</v>
      </c>
      <c r="M78" s="19">
        <v>18853</v>
      </c>
      <c r="N78" s="19">
        <v>13766</v>
      </c>
      <c r="O78" s="19">
        <v>101</v>
      </c>
      <c r="P78" s="19">
        <v>1035</v>
      </c>
      <c r="Q78" s="23">
        <f>'Family Planning1-R'!O78</f>
        <v>13838.84</v>
      </c>
      <c r="R78" s="23">
        <f t="shared" si="2"/>
        <v>13883.84</v>
      </c>
    </row>
    <row r="79" spans="1:18">
      <c r="A79" s="10" t="s">
        <v>106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f t="shared" si="3"/>
        <v>0</v>
      </c>
      <c r="K79" s="15">
        <f>'Family Planning1-R'!O79+'Family Planning2-R'!J79</f>
        <v>6980.0599999999995</v>
      </c>
      <c r="L79" s="19">
        <v>115209</v>
      </c>
      <c r="M79" s="19">
        <v>7932</v>
      </c>
      <c r="N79" s="19">
        <v>11595</v>
      </c>
      <c r="O79" s="19">
        <v>266</v>
      </c>
      <c r="P79" s="19">
        <v>1157</v>
      </c>
      <c r="Q79" s="23">
        <f>'Family Planning1-R'!O79</f>
        <v>6980.0599999999995</v>
      </c>
      <c r="R79" s="23">
        <f t="shared" si="2"/>
        <v>6980.0599999999995</v>
      </c>
    </row>
    <row r="80" spans="1:18">
      <c r="A80" s="10" t="s">
        <v>107</v>
      </c>
      <c r="B80" s="19">
        <v>0</v>
      </c>
      <c r="C80" s="19">
        <v>0</v>
      </c>
      <c r="D80" s="19">
        <v>0</v>
      </c>
      <c r="E80" s="19">
        <v>17</v>
      </c>
      <c r="F80" s="19">
        <v>6</v>
      </c>
      <c r="G80" s="19">
        <v>10</v>
      </c>
      <c r="H80" s="19">
        <v>0</v>
      </c>
      <c r="I80" s="19">
        <v>0</v>
      </c>
      <c r="J80" s="19">
        <f t="shared" si="3"/>
        <v>33</v>
      </c>
      <c r="K80" s="15">
        <f>'Family Planning1-R'!O80+'Family Planning2-R'!J80</f>
        <v>8839.4266666666663</v>
      </c>
      <c r="L80" s="19">
        <v>195814</v>
      </c>
      <c r="M80" s="19">
        <v>13590</v>
      </c>
      <c r="N80" s="19">
        <v>11575</v>
      </c>
      <c r="O80" s="19">
        <v>39</v>
      </c>
      <c r="P80" s="19">
        <v>956</v>
      </c>
      <c r="Q80" s="23">
        <f>'Family Planning1-R'!O80</f>
        <v>8806.4266666666663</v>
      </c>
      <c r="R80" s="23">
        <f t="shared" si="2"/>
        <v>8839.4266666666663</v>
      </c>
    </row>
    <row r="81" spans="1:18">
      <c r="A81" s="10" t="s">
        <v>108</v>
      </c>
      <c r="B81" s="19">
        <v>4</v>
      </c>
      <c r="C81" s="19">
        <v>16</v>
      </c>
      <c r="D81" s="19">
        <v>0</v>
      </c>
      <c r="E81" s="19">
        <v>14</v>
      </c>
      <c r="F81" s="19">
        <v>0</v>
      </c>
      <c r="G81" s="19">
        <v>0</v>
      </c>
      <c r="H81" s="19">
        <v>0</v>
      </c>
      <c r="I81" s="19">
        <v>0</v>
      </c>
      <c r="J81" s="19">
        <f t="shared" si="3"/>
        <v>34</v>
      </c>
      <c r="K81" s="15">
        <f>'Family Planning1-R'!O81+'Family Planning2-R'!J81</f>
        <v>9544.126666666667</v>
      </c>
      <c r="L81" s="19">
        <v>407419</v>
      </c>
      <c r="M81" s="19">
        <v>13519</v>
      </c>
      <c r="N81" s="19">
        <v>18127</v>
      </c>
      <c r="O81" s="19">
        <v>34</v>
      </c>
      <c r="P81" s="19">
        <v>1194</v>
      </c>
      <c r="Q81" s="23">
        <f>'Family Planning1-R'!O81</f>
        <v>9510.126666666667</v>
      </c>
      <c r="R81" s="23">
        <f t="shared" si="2"/>
        <v>9544.126666666667</v>
      </c>
    </row>
    <row r="82" spans="1:18">
      <c r="A82" s="10" t="s">
        <v>109</v>
      </c>
      <c r="B82" s="19">
        <v>142</v>
      </c>
      <c r="C82" s="19">
        <v>113</v>
      </c>
      <c r="D82" s="19">
        <v>31</v>
      </c>
      <c r="E82" s="19">
        <v>50</v>
      </c>
      <c r="F82" s="19">
        <v>0</v>
      </c>
      <c r="G82" s="19">
        <v>0</v>
      </c>
      <c r="H82" s="19">
        <v>0</v>
      </c>
      <c r="I82" s="19">
        <v>0</v>
      </c>
      <c r="J82" s="19">
        <f t="shared" si="3"/>
        <v>336</v>
      </c>
      <c r="K82" s="15">
        <f>'Family Planning1-R'!O82+'Family Planning2-R'!J82</f>
        <v>15836.866666666667</v>
      </c>
      <c r="L82" s="19">
        <v>503530</v>
      </c>
      <c r="M82" s="19">
        <v>37187</v>
      </c>
      <c r="N82" s="19">
        <v>21966</v>
      </c>
      <c r="O82" s="19">
        <v>330</v>
      </c>
      <c r="P82" s="19">
        <v>1798</v>
      </c>
      <c r="Q82" s="23">
        <f>'Family Planning1-R'!O82</f>
        <v>15500.866666666667</v>
      </c>
      <c r="R82" s="23">
        <f t="shared" si="2"/>
        <v>15836.866666666667</v>
      </c>
    </row>
    <row r="83" spans="1:18">
      <c r="A83" s="7" t="s">
        <v>110</v>
      </c>
      <c r="B83" s="12">
        <v>41</v>
      </c>
      <c r="C83" s="12">
        <v>23</v>
      </c>
      <c r="D83" s="12">
        <v>1098</v>
      </c>
      <c r="E83" s="12">
        <v>678</v>
      </c>
      <c r="F83" s="12">
        <v>9</v>
      </c>
      <c r="G83" s="12">
        <v>23</v>
      </c>
      <c r="H83" s="12">
        <v>20</v>
      </c>
      <c r="I83" s="12">
        <v>5</v>
      </c>
      <c r="J83" s="12">
        <f t="shared" si="3"/>
        <v>1897</v>
      </c>
      <c r="K83" s="24">
        <f>'Family Planning1-R'!O83+'Family Planning2-R'!J83</f>
        <v>98329.393333333341</v>
      </c>
      <c r="L83" s="12">
        <v>4910159</v>
      </c>
      <c r="M83" s="12">
        <v>214044</v>
      </c>
      <c r="N83" s="12">
        <v>155640</v>
      </c>
      <c r="O83" s="12">
        <v>2090</v>
      </c>
      <c r="P83" s="12">
        <v>11629</v>
      </c>
      <c r="Q83" s="23">
        <f>'Family Planning1-R'!O83</f>
        <v>96432.393333333341</v>
      </c>
      <c r="R83" s="23">
        <f t="shared" si="2"/>
        <v>98329.393333333341</v>
      </c>
    </row>
    <row r="84" spans="1:18">
      <c r="A84" s="10" t="s">
        <v>111</v>
      </c>
      <c r="B84" s="19">
        <v>0</v>
      </c>
      <c r="C84" s="19">
        <v>3</v>
      </c>
      <c r="D84" s="19">
        <v>56</v>
      </c>
      <c r="E84" s="19">
        <v>101</v>
      </c>
      <c r="F84" s="19">
        <v>0</v>
      </c>
      <c r="G84" s="19">
        <v>0</v>
      </c>
      <c r="H84" s="19">
        <v>0</v>
      </c>
      <c r="I84" s="19">
        <v>0</v>
      </c>
      <c r="J84" s="19">
        <f t="shared" si="3"/>
        <v>160</v>
      </c>
      <c r="K84" s="15">
        <f>'Family Planning1-R'!O84+'Family Planning2-R'!J84</f>
        <v>6400.4666666666672</v>
      </c>
      <c r="L84" s="19">
        <v>261220</v>
      </c>
      <c r="M84" s="19">
        <v>6377</v>
      </c>
      <c r="N84" s="19">
        <v>8754</v>
      </c>
      <c r="O84" s="19">
        <v>46</v>
      </c>
      <c r="P84" s="19">
        <v>807</v>
      </c>
      <c r="Q84" s="23">
        <f>'Family Planning1-R'!O84</f>
        <v>6240.4666666666672</v>
      </c>
      <c r="R84" s="23">
        <f t="shared" si="2"/>
        <v>6400.4666666666672</v>
      </c>
    </row>
    <row r="85" spans="1:18">
      <c r="A85" s="10" t="s">
        <v>112</v>
      </c>
      <c r="B85" s="19">
        <v>0</v>
      </c>
      <c r="C85" s="19">
        <v>2</v>
      </c>
      <c r="D85" s="19">
        <v>59</v>
      </c>
      <c r="E85" s="19">
        <v>309</v>
      </c>
      <c r="F85" s="19">
        <v>2</v>
      </c>
      <c r="G85" s="19">
        <v>0</v>
      </c>
      <c r="H85" s="19">
        <v>6</v>
      </c>
      <c r="I85" s="19">
        <v>2</v>
      </c>
      <c r="J85" s="19">
        <f t="shared" si="3"/>
        <v>380</v>
      </c>
      <c r="K85" s="15">
        <f>'Family Planning1-R'!O85+'Family Planning2-R'!J85</f>
        <v>8327.2800000000007</v>
      </c>
      <c r="L85" s="19">
        <v>433392</v>
      </c>
      <c r="M85" s="19">
        <v>7140</v>
      </c>
      <c r="N85" s="19">
        <v>12267</v>
      </c>
      <c r="O85" s="19">
        <v>58</v>
      </c>
      <c r="P85" s="19">
        <v>693</v>
      </c>
      <c r="Q85" s="23">
        <f>'Family Planning1-R'!O85</f>
        <v>7947.2800000000007</v>
      </c>
      <c r="R85" s="23">
        <f t="shared" si="2"/>
        <v>8327.2800000000007</v>
      </c>
    </row>
    <row r="86" spans="1:18">
      <c r="A86" s="10" t="s">
        <v>113</v>
      </c>
      <c r="B86" s="19">
        <v>0</v>
      </c>
      <c r="C86" s="19">
        <v>0</v>
      </c>
      <c r="D86" s="19">
        <v>39</v>
      </c>
      <c r="E86" s="19">
        <v>74</v>
      </c>
      <c r="F86" s="19">
        <v>0</v>
      </c>
      <c r="G86" s="19">
        <v>0</v>
      </c>
      <c r="H86" s="19">
        <v>0</v>
      </c>
      <c r="I86" s="19">
        <v>0</v>
      </c>
      <c r="J86" s="19">
        <f t="shared" si="3"/>
        <v>113</v>
      </c>
      <c r="K86" s="15">
        <f>'Family Planning1-R'!O86+'Family Planning2-R'!J86</f>
        <v>6032.34</v>
      </c>
      <c r="L86" s="19">
        <v>272451</v>
      </c>
      <c r="M86" s="19">
        <v>8707</v>
      </c>
      <c r="N86" s="19">
        <v>8342</v>
      </c>
      <c r="O86" s="19">
        <v>55</v>
      </c>
      <c r="P86" s="19">
        <v>751</v>
      </c>
      <c r="Q86" s="23">
        <f>'Family Planning1-R'!O86</f>
        <v>5919.34</v>
      </c>
      <c r="R86" s="23">
        <f t="shared" si="2"/>
        <v>6032.34</v>
      </c>
    </row>
    <row r="87" spans="1:18">
      <c r="A87" s="10" t="s">
        <v>114</v>
      </c>
      <c r="B87" s="19">
        <v>0</v>
      </c>
      <c r="C87" s="19">
        <v>0</v>
      </c>
      <c r="D87" s="19">
        <v>107</v>
      </c>
      <c r="E87" s="19">
        <v>46</v>
      </c>
      <c r="F87" s="19">
        <v>0</v>
      </c>
      <c r="G87" s="19">
        <v>0</v>
      </c>
      <c r="H87" s="19">
        <v>0</v>
      </c>
      <c r="I87" s="19">
        <v>0</v>
      </c>
      <c r="J87" s="19">
        <f t="shared" si="3"/>
        <v>153</v>
      </c>
      <c r="K87" s="15">
        <f>'Family Planning1-R'!O87+'Family Planning2-R'!J87</f>
        <v>12164.426666666666</v>
      </c>
      <c r="L87" s="19">
        <v>622264</v>
      </c>
      <c r="M87" s="19">
        <v>22214</v>
      </c>
      <c r="N87" s="19">
        <v>15797</v>
      </c>
      <c r="O87" s="19">
        <v>279</v>
      </c>
      <c r="P87" s="19">
        <v>1426</v>
      </c>
      <c r="Q87" s="23">
        <f>'Family Planning1-R'!O87</f>
        <v>12011.426666666666</v>
      </c>
      <c r="R87" s="23">
        <f t="shared" si="2"/>
        <v>12164.426666666666</v>
      </c>
    </row>
    <row r="88" spans="1:18">
      <c r="A88" s="10" t="s">
        <v>115</v>
      </c>
      <c r="B88" s="19">
        <v>0</v>
      </c>
      <c r="C88" s="19">
        <v>0</v>
      </c>
      <c r="D88" s="19">
        <v>46</v>
      </c>
      <c r="E88" s="19">
        <v>19</v>
      </c>
      <c r="F88" s="19">
        <v>0</v>
      </c>
      <c r="G88" s="19">
        <v>0</v>
      </c>
      <c r="H88" s="19">
        <v>13</v>
      </c>
      <c r="I88" s="19">
        <v>3</v>
      </c>
      <c r="J88" s="19">
        <f t="shared" si="3"/>
        <v>81</v>
      </c>
      <c r="K88" s="15">
        <f>'Family Planning1-R'!O88+'Family Planning2-R'!J88</f>
        <v>6227.8866666666672</v>
      </c>
      <c r="L88" s="19">
        <v>282583</v>
      </c>
      <c r="M88" s="19">
        <v>5972</v>
      </c>
      <c r="N88" s="19">
        <v>11247</v>
      </c>
      <c r="O88" s="19">
        <v>22</v>
      </c>
      <c r="P88" s="19">
        <v>571</v>
      </c>
      <c r="Q88" s="23">
        <f>'Family Planning1-R'!O88</f>
        <v>6146.8866666666672</v>
      </c>
      <c r="R88" s="23">
        <f t="shared" si="2"/>
        <v>6227.8866666666672</v>
      </c>
    </row>
    <row r="89" spans="1:18">
      <c r="A89" s="10" t="s">
        <v>116</v>
      </c>
      <c r="B89" s="19">
        <v>7</v>
      </c>
      <c r="C89" s="19">
        <v>1</v>
      </c>
      <c r="D89" s="19">
        <v>215</v>
      </c>
      <c r="E89" s="19">
        <v>64</v>
      </c>
      <c r="F89" s="19">
        <v>0</v>
      </c>
      <c r="G89" s="19">
        <v>0</v>
      </c>
      <c r="H89" s="19">
        <v>0</v>
      </c>
      <c r="I89" s="19">
        <v>0</v>
      </c>
      <c r="J89" s="19">
        <f t="shared" si="3"/>
        <v>287</v>
      </c>
      <c r="K89" s="15">
        <f>'Family Planning1-R'!O89+'Family Planning2-R'!J89</f>
        <v>7440.3933333333334</v>
      </c>
      <c r="L89" s="19">
        <v>385859</v>
      </c>
      <c r="M89" s="19">
        <v>12899</v>
      </c>
      <c r="N89" s="19">
        <v>16053</v>
      </c>
      <c r="O89" s="19">
        <v>458</v>
      </c>
      <c r="P89" s="19">
        <v>1548</v>
      </c>
      <c r="Q89" s="23">
        <f>'Family Planning1-R'!O89</f>
        <v>7153.3933333333334</v>
      </c>
      <c r="R89" s="23">
        <f t="shared" si="2"/>
        <v>7440.3933333333334</v>
      </c>
    </row>
    <row r="90" spans="1:18">
      <c r="A90" s="10" t="s">
        <v>117</v>
      </c>
      <c r="B90" s="19">
        <v>1</v>
      </c>
      <c r="C90" s="19">
        <v>0</v>
      </c>
      <c r="D90" s="19">
        <v>6</v>
      </c>
      <c r="E90" s="19">
        <v>16</v>
      </c>
      <c r="F90" s="19">
        <v>7</v>
      </c>
      <c r="G90" s="19">
        <v>23</v>
      </c>
      <c r="H90" s="19">
        <v>1</v>
      </c>
      <c r="I90" s="19">
        <v>0</v>
      </c>
      <c r="J90" s="19">
        <f t="shared" si="3"/>
        <v>54</v>
      </c>
      <c r="K90" s="15">
        <f>'Family Planning1-R'!O90+'Family Planning2-R'!J90</f>
        <v>12095.58</v>
      </c>
      <c r="L90" s="19">
        <v>502737</v>
      </c>
      <c r="M90" s="19">
        <v>17996</v>
      </c>
      <c r="N90" s="19">
        <v>16128</v>
      </c>
      <c r="O90" s="19">
        <v>110</v>
      </c>
      <c r="P90" s="19">
        <v>1672</v>
      </c>
      <c r="Q90" s="23">
        <f>'Family Planning1-R'!O90</f>
        <v>12041.58</v>
      </c>
      <c r="R90" s="23">
        <f t="shared" si="2"/>
        <v>12095.58</v>
      </c>
    </row>
    <row r="91" spans="1:18">
      <c r="A91" s="10" t="s">
        <v>118</v>
      </c>
      <c r="B91" s="19">
        <v>5</v>
      </c>
      <c r="C91" s="19">
        <v>10</v>
      </c>
      <c r="D91" s="19">
        <v>200</v>
      </c>
      <c r="E91" s="19">
        <v>4</v>
      </c>
      <c r="F91" s="19">
        <v>0</v>
      </c>
      <c r="G91" s="19">
        <v>0</v>
      </c>
      <c r="H91" s="19">
        <v>0</v>
      </c>
      <c r="I91" s="19">
        <v>0</v>
      </c>
      <c r="J91" s="19">
        <f t="shared" si="3"/>
        <v>219</v>
      </c>
      <c r="K91" s="15">
        <f>'Family Planning1-R'!O91+'Family Planning2-R'!J91</f>
        <v>24659.286666666667</v>
      </c>
      <c r="L91" s="19">
        <v>1341043</v>
      </c>
      <c r="M91" s="19">
        <v>92649</v>
      </c>
      <c r="N91" s="19">
        <v>37105</v>
      </c>
      <c r="O91" s="19">
        <v>529</v>
      </c>
      <c r="P91" s="19">
        <v>2919</v>
      </c>
      <c r="Q91" s="23">
        <f>'Family Planning1-R'!O91</f>
        <v>24440.286666666667</v>
      </c>
      <c r="R91" s="23">
        <f t="shared" si="2"/>
        <v>24659.286666666667</v>
      </c>
    </row>
    <row r="92" spans="1:18">
      <c r="A92" s="10" t="s">
        <v>119</v>
      </c>
      <c r="B92" s="19">
        <v>28</v>
      </c>
      <c r="C92" s="19">
        <v>7</v>
      </c>
      <c r="D92" s="19">
        <v>370</v>
      </c>
      <c r="E92" s="19">
        <v>45</v>
      </c>
      <c r="F92" s="19">
        <v>0</v>
      </c>
      <c r="G92" s="19">
        <v>0</v>
      </c>
      <c r="H92" s="19">
        <v>0</v>
      </c>
      <c r="I92" s="19">
        <v>0</v>
      </c>
      <c r="J92" s="19">
        <f t="shared" si="3"/>
        <v>450</v>
      </c>
      <c r="K92" s="15">
        <f>'Family Planning1-R'!O92+'Family Planning2-R'!J92</f>
        <v>14981.733333333334</v>
      </c>
      <c r="L92" s="19">
        <v>808610</v>
      </c>
      <c r="M92" s="19">
        <v>40090</v>
      </c>
      <c r="N92" s="19">
        <v>29947</v>
      </c>
      <c r="O92" s="19">
        <v>533</v>
      </c>
      <c r="P92" s="19">
        <v>1242</v>
      </c>
      <c r="Q92" s="23">
        <f>'Family Planning1-R'!O92</f>
        <v>14531.733333333334</v>
      </c>
      <c r="R92" s="23">
        <f t="shared" si="2"/>
        <v>14981.733333333334</v>
      </c>
    </row>
  </sheetData>
  <mergeCells count="18">
    <mergeCell ref="A1:P1"/>
    <mergeCell ref="A3:A7"/>
    <mergeCell ref="B3:K3"/>
    <mergeCell ref="L3:P3"/>
    <mergeCell ref="B4:J4"/>
    <mergeCell ref="K4:K7"/>
    <mergeCell ref="L4:L7"/>
    <mergeCell ref="M4:M7"/>
    <mergeCell ref="N4:N7"/>
    <mergeCell ref="O4:O7"/>
    <mergeCell ref="P4:P7"/>
    <mergeCell ref="B5:E5"/>
    <mergeCell ref="F5:I5"/>
    <mergeCell ref="J5:J7"/>
    <mergeCell ref="B6:C6"/>
    <mergeCell ref="D6:E6"/>
    <mergeCell ref="F6:G6"/>
    <mergeCell ref="H6:I6"/>
  </mergeCells>
  <printOptions horizontalCentered="1"/>
  <pageMargins left="0.6" right="0.6" top="0.6" bottom="0.8" header="0" footer="0"/>
  <pageSetup paperSize="9" scale="5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workbookViewId="0">
      <selection activeCell="R8" sqref="R8"/>
    </sheetView>
  </sheetViews>
  <sheetFormatPr defaultRowHeight="15"/>
  <cols>
    <col min="1" max="1" width="20.85546875" style="1" customWidth="1"/>
    <col min="2" max="2" width="10.7109375" style="14" customWidth="1"/>
    <col min="3" max="3" width="10.28515625" style="14" customWidth="1"/>
    <col min="4" max="4" width="11.28515625" style="14" customWidth="1"/>
    <col min="5" max="5" width="11.42578125" style="14" customWidth="1"/>
    <col min="6" max="6" width="11.28515625" style="14" customWidth="1"/>
    <col min="7" max="11" width="12.140625" style="14" customWidth="1"/>
    <col min="12" max="12" width="7.28515625" style="14" hidden="1" customWidth="1"/>
    <col min="13" max="13" width="7.140625" style="14" hidden="1" customWidth="1"/>
    <col min="14" max="14" width="6.140625" style="14" hidden="1" customWidth="1"/>
    <col min="15" max="15" width="7.5703125" style="14" hidden="1" customWidth="1"/>
    <col min="16" max="16" width="10" style="14" customWidth="1"/>
    <col min="17" max="17" width="8.5703125" style="14" customWidth="1"/>
    <col min="18" max="18" width="11.42578125" style="14" customWidth="1"/>
    <col min="19" max="16384" width="9.140625" style="1"/>
  </cols>
  <sheetData>
    <row r="1" spans="1:19" ht="19.5" customHeight="1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9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9" ht="17.25" customHeight="1">
      <c r="A3" s="45" t="s">
        <v>0</v>
      </c>
      <c r="B3" s="45" t="s">
        <v>28</v>
      </c>
      <c r="C3" s="45"/>
      <c r="D3" s="45"/>
      <c r="E3" s="45"/>
      <c r="F3" s="45"/>
      <c r="G3" s="45"/>
      <c r="H3" s="45"/>
      <c r="I3" s="45"/>
      <c r="J3" s="45"/>
      <c r="K3" s="45"/>
      <c r="L3" s="45" t="s">
        <v>29</v>
      </c>
      <c r="M3" s="45"/>
      <c r="N3" s="45"/>
      <c r="O3" s="45"/>
      <c r="P3" s="45" t="s">
        <v>30</v>
      </c>
      <c r="Q3" s="45"/>
      <c r="R3" s="45"/>
    </row>
    <row r="4" spans="1:19" ht="18" customHeight="1">
      <c r="A4" s="45"/>
      <c r="B4" s="44" t="s">
        <v>12</v>
      </c>
      <c r="C4" s="44"/>
      <c r="D4" s="44"/>
      <c r="E4" s="44"/>
      <c r="F4" s="44"/>
      <c r="G4" s="44"/>
      <c r="H4" s="44" t="s">
        <v>18</v>
      </c>
      <c r="I4" s="44"/>
      <c r="J4" s="44"/>
      <c r="K4" s="44" t="s">
        <v>31</v>
      </c>
      <c r="L4" s="43" t="s">
        <v>2</v>
      </c>
      <c r="M4" s="43" t="s">
        <v>3</v>
      </c>
      <c r="N4" s="43" t="s">
        <v>4</v>
      </c>
      <c r="O4" s="43" t="s">
        <v>5</v>
      </c>
      <c r="P4" s="44" t="s">
        <v>32</v>
      </c>
      <c r="Q4" s="44"/>
      <c r="R4" s="44"/>
    </row>
    <row r="5" spans="1:19" ht="67.5" customHeight="1">
      <c r="A5" s="45"/>
      <c r="B5" s="30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 t="s">
        <v>13</v>
      </c>
      <c r="H5" s="30" t="s">
        <v>7</v>
      </c>
      <c r="I5" s="30" t="s">
        <v>8</v>
      </c>
      <c r="J5" s="30" t="s">
        <v>33</v>
      </c>
      <c r="K5" s="44"/>
      <c r="L5" s="43"/>
      <c r="M5" s="43"/>
      <c r="N5" s="43"/>
      <c r="O5" s="43"/>
      <c r="P5" s="31" t="s">
        <v>4</v>
      </c>
      <c r="Q5" s="31" t="s">
        <v>5</v>
      </c>
      <c r="R5" s="31" t="s">
        <v>34</v>
      </c>
    </row>
    <row r="6" spans="1:19">
      <c r="A6" s="2" t="s">
        <v>35</v>
      </c>
      <c r="B6" s="32">
        <v>162529.9</v>
      </c>
      <c r="C6" s="33">
        <v>151366</v>
      </c>
      <c r="D6" s="33">
        <v>332949</v>
      </c>
      <c r="E6" s="33">
        <v>123386</v>
      </c>
      <c r="F6" s="33">
        <v>374634</v>
      </c>
      <c r="G6" s="32">
        <f>SUM(B6:F6)</f>
        <v>1144864.8999999999</v>
      </c>
      <c r="H6" s="32">
        <v>992035.62865804287</v>
      </c>
      <c r="I6" s="32">
        <v>307516.38722584693</v>
      </c>
      <c r="J6" s="32">
        <f>H6+I6</f>
        <v>1299552.0158838897</v>
      </c>
      <c r="K6" s="32">
        <f>SUM(G6+J6)</f>
        <v>2444416.9158838894</v>
      </c>
      <c r="L6" s="33"/>
      <c r="M6" s="33"/>
      <c r="N6" s="33"/>
      <c r="O6" s="33"/>
      <c r="P6" s="33">
        <v>2012</v>
      </c>
      <c r="Q6" s="33">
        <v>570</v>
      </c>
      <c r="R6" s="33">
        <v>1192</v>
      </c>
      <c r="S6" s="23"/>
    </row>
    <row r="7" spans="1:19">
      <c r="A7" s="7" t="s">
        <v>36</v>
      </c>
      <c r="B7" s="22">
        <v>20242.693333333333</v>
      </c>
      <c r="C7" s="8">
        <v>33743</v>
      </c>
      <c r="D7" s="8">
        <v>65830</v>
      </c>
      <c r="E7" s="8">
        <v>19440</v>
      </c>
      <c r="F7" s="8">
        <v>72149</v>
      </c>
      <c r="G7" s="22">
        <f t="shared" ref="G7:G70" si="0">SUM(B7:F7)</f>
        <v>211404.69333333333</v>
      </c>
      <c r="H7" s="22">
        <v>194597.35615386424</v>
      </c>
      <c r="I7" s="22">
        <v>32617.185249621227</v>
      </c>
      <c r="J7" s="22">
        <f t="shared" ref="J7:J70" si="1">H7+I7</f>
        <v>227214.54140348546</v>
      </c>
      <c r="K7" s="22">
        <f t="shared" ref="K7:K70" si="2">SUM(G7+J7)</f>
        <v>438619.23473681882</v>
      </c>
      <c r="L7" s="8"/>
      <c r="M7" s="8"/>
      <c r="N7" s="8"/>
      <c r="O7" s="8"/>
      <c r="P7" s="8">
        <v>396</v>
      </c>
      <c r="Q7" s="8">
        <v>151</v>
      </c>
      <c r="R7" s="8">
        <v>45</v>
      </c>
    </row>
    <row r="8" spans="1:19">
      <c r="A8" s="10" t="s">
        <v>37</v>
      </c>
      <c r="B8" s="34">
        <v>1089.04</v>
      </c>
      <c r="C8" s="35">
        <v>623</v>
      </c>
      <c r="D8" s="35">
        <v>2174</v>
      </c>
      <c r="E8" s="35">
        <v>1302</v>
      </c>
      <c r="F8" s="35">
        <v>2541</v>
      </c>
      <c r="G8" s="34">
        <f t="shared" si="0"/>
        <v>7729.04</v>
      </c>
      <c r="H8" s="34">
        <v>24.929012075302531</v>
      </c>
      <c r="I8" s="34">
        <v>1512.8071732231133</v>
      </c>
      <c r="J8" s="34">
        <f t="shared" si="1"/>
        <v>1537.7361852984159</v>
      </c>
      <c r="K8" s="34">
        <f t="shared" si="2"/>
        <v>9266.7761852984149</v>
      </c>
      <c r="L8" s="35"/>
      <c r="M8" s="35"/>
      <c r="N8" s="35"/>
      <c r="O8" s="35"/>
      <c r="P8" s="35">
        <v>0</v>
      </c>
      <c r="Q8" s="35">
        <v>108</v>
      </c>
      <c r="R8" s="35">
        <v>0</v>
      </c>
    </row>
    <row r="9" spans="1:19">
      <c r="A9" s="10" t="s">
        <v>38</v>
      </c>
      <c r="B9" s="34">
        <v>660.0333333333333</v>
      </c>
      <c r="C9" s="35">
        <v>719</v>
      </c>
      <c r="D9" s="35">
        <v>2805</v>
      </c>
      <c r="E9" s="35">
        <v>980</v>
      </c>
      <c r="F9" s="35">
        <v>4269</v>
      </c>
      <c r="G9" s="34">
        <f t="shared" si="0"/>
        <v>9433.0333333333328</v>
      </c>
      <c r="H9" s="34">
        <v>99.073455546391628</v>
      </c>
      <c r="I9" s="34">
        <v>2151.7784699530544</v>
      </c>
      <c r="J9" s="34">
        <f t="shared" si="1"/>
        <v>2250.8519254994458</v>
      </c>
      <c r="K9" s="34">
        <f t="shared" si="2"/>
        <v>11683.885258832779</v>
      </c>
      <c r="L9" s="35"/>
      <c r="M9" s="35"/>
      <c r="N9" s="35"/>
      <c r="O9" s="35"/>
      <c r="P9" s="35">
        <v>0</v>
      </c>
      <c r="Q9" s="35">
        <v>1</v>
      </c>
      <c r="R9" s="35">
        <v>0</v>
      </c>
    </row>
    <row r="10" spans="1:19">
      <c r="A10" s="10" t="s">
        <v>39</v>
      </c>
      <c r="B10" s="34">
        <v>494.7</v>
      </c>
      <c r="C10" s="35">
        <v>770</v>
      </c>
      <c r="D10" s="35">
        <v>3941</v>
      </c>
      <c r="E10" s="35">
        <v>205</v>
      </c>
      <c r="F10" s="35">
        <v>1500</v>
      </c>
      <c r="G10" s="34">
        <f t="shared" si="0"/>
        <v>6910.7</v>
      </c>
      <c r="H10" s="34">
        <v>141.02113996100383</v>
      </c>
      <c r="I10" s="34">
        <v>631.87372784014201</v>
      </c>
      <c r="J10" s="34">
        <f t="shared" si="1"/>
        <v>772.89486780114589</v>
      </c>
      <c r="K10" s="34">
        <f t="shared" si="2"/>
        <v>7683.5948678011455</v>
      </c>
      <c r="L10" s="35"/>
      <c r="M10" s="35"/>
      <c r="N10" s="35"/>
      <c r="O10" s="35"/>
      <c r="P10" s="35">
        <v>0</v>
      </c>
      <c r="Q10" s="35">
        <v>0</v>
      </c>
      <c r="R10" s="35">
        <v>0</v>
      </c>
    </row>
    <row r="11" spans="1:19">
      <c r="A11" s="10" t="s">
        <v>40</v>
      </c>
      <c r="B11" s="34">
        <v>866.63333333333333</v>
      </c>
      <c r="C11" s="35">
        <v>1166</v>
      </c>
      <c r="D11" s="35">
        <v>4530</v>
      </c>
      <c r="E11" s="35">
        <v>860</v>
      </c>
      <c r="F11" s="35">
        <v>4987</v>
      </c>
      <c r="G11" s="34">
        <f t="shared" si="0"/>
        <v>12409.633333333333</v>
      </c>
      <c r="H11" s="34">
        <v>416.53983700104413</v>
      </c>
      <c r="I11" s="34">
        <v>1931.7108738934264</v>
      </c>
      <c r="J11" s="34">
        <f t="shared" si="1"/>
        <v>2348.2507108944706</v>
      </c>
      <c r="K11" s="34">
        <f t="shared" si="2"/>
        <v>14757.884044227803</v>
      </c>
      <c r="L11" s="35"/>
      <c r="M11" s="35"/>
      <c r="N11" s="35"/>
      <c r="O11" s="35"/>
      <c r="P11" s="35">
        <v>6</v>
      </c>
      <c r="Q11" s="35">
        <v>5</v>
      </c>
      <c r="R11" s="35">
        <v>18</v>
      </c>
    </row>
    <row r="12" spans="1:19">
      <c r="A12" s="10" t="s">
        <v>41</v>
      </c>
      <c r="B12" s="34">
        <v>1443.0266666666666</v>
      </c>
      <c r="C12" s="35">
        <v>968</v>
      </c>
      <c r="D12" s="35">
        <v>2869</v>
      </c>
      <c r="E12" s="35">
        <v>254</v>
      </c>
      <c r="F12" s="35">
        <v>3744</v>
      </c>
      <c r="G12" s="34">
        <f t="shared" si="0"/>
        <v>9278.0266666666666</v>
      </c>
      <c r="H12" s="34">
        <v>200.14998491873234</v>
      </c>
      <c r="I12" s="34">
        <v>1950.1593313341</v>
      </c>
      <c r="J12" s="34">
        <f t="shared" si="1"/>
        <v>2150.3093162528321</v>
      </c>
      <c r="K12" s="34">
        <f t="shared" si="2"/>
        <v>11428.3359829195</v>
      </c>
      <c r="L12" s="35"/>
      <c r="M12" s="35"/>
      <c r="N12" s="35"/>
      <c r="O12" s="35"/>
      <c r="P12" s="35">
        <v>0</v>
      </c>
      <c r="Q12" s="35">
        <v>0</v>
      </c>
      <c r="R12" s="35">
        <v>0</v>
      </c>
    </row>
    <row r="13" spans="1:19">
      <c r="A13" s="10" t="s">
        <v>42</v>
      </c>
      <c r="B13" s="34">
        <v>1150.3066666666666</v>
      </c>
      <c r="C13" s="35">
        <v>1389</v>
      </c>
      <c r="D13" s="35">
        <v>3422</v>
      </c>
      <c r="E13" s="35">
        <v>210</v>
      </c>
      <c r="F13" s="35">
        <v>3582</v>
      </c>
      <c r="G13" s="34">
        <f t="shared" si="0"/>
        <v>9753.3066666666673</v>
      </c>
      <c r="H13" s="34">
        <v>195.62971924589124</v>
      </c>
      <c r="I13" s="34">
        <v>2090.431145868552</v>
      </c>
      <c r="J13" s="34">
        <f t="shared" si="1"/>
        <v>2286.060865114443</v>
      </c>
      <c r="K13" s="34">
        <f t="shared" si="2"/>
        <v>12039.36753178111</v>
      </c>
      <c r="L13" s="35"/>
      <c r="M13" s="35"/>
      <c r="N13" s="35"/>
      <c r="O13" s="35"/>
      <c r="P13" s="35">
        <v>0</v>
      </c>
      <c r="Q13" s="35">
        <v>16</v>
      </c>
      <c r="R13" s="35">
        <v>0</v>
      </c>
    </row>
    <row r="14" spans="1:19">
      <c r="A14" s="10" t="s">
        <v>43</v>
      </c>
      <c r="B14" s="34">
        <v>1255.3533333333332</v>
      </c>
      <c r="C14" s="35">
        <v>2277</v>
      </c>
      <c r="D14" s="35">
        <v>4358</v>
      </c>
      <c r="E14" s="35">
        <v>596</v>
      </c>
      <c r="F14" s="35">
        <v>1818</v>
      </c>
      <c r="G14" s="34">
        <f t="shared" si="0"/>
        <v>10304.353333333333</v>
      </c>
      <c r="H14" s="34">
        <v>1403.7197505011109</v>
      </c>
      <c r="I14" s="34">
        <v>1410.4539517822527</v>
      </c>
      <c r="J14" s="34">
        <f t="shared" si="1"/>
        <v>2814.1737022833636</v>
      </c>
      <c r="K14" s="34">
        <f t="shared" si="2"/>
        <v>13118.527035616697</v>
      </c>
      <c r="L14" s="35"/>
      <c r="M14" s="35"/>
      <c r="N14" s="35"/>
      <c r="O14" s="35"/>
      <c r="P14" s="35">
        <v>0</v>
      </c>
      <c r="Q14" s="35">
        <v>0</v>
      </c>
      <c r="R14" s="35">
        <v>0</v>
      </c>
    </row>
    <row r="15" spans="1:19">
      <c r="A15" s="10" t="s">
        <v>44</v>
      </c>
      <c r="B15" s="34">
        <v>771.59333333333336</v>
      </c>
      <c r="C15" s="35">
        <v>340</v>
      </c>
      <c r="D15" s="35">
        <v>1149</v>
      </c>
      <c r="E15" s="35">
        <v>265</v>
      </c>
      <c r="F15" s="35">
        <v>1917</v>
      </c>
      <c r="G15" s="34">
        <f t="shared" si="0"/>
        <v>4442.5933333333332</v>
      </c>
      <c r="H15" s="34">
        <v>114.57407245181518</v>
      </c>
      <c r="I15" s="34">
        <v>1342.3451233923179</v>
      </c>
      <c r="J15" s="34">
        <f t="shared" si="1"/>
        <v>1456.9191958441331</v>
      </c>
      <c r="K15" s="34">
        <f t="shared" si="2"/>
        <v>5899.5125291774666</v>
      </c>
      <c r="L15" s="35"/>
      <c r="M15" s="35"/>
      <c r="N15" s="35"/>
      <c r="O15" s="35"/>
      <c r="P15" s="35">
        <v>0</v>
      </c>
      <c r="Q15" s="35">
        <v>2</v>
      </c>
      <c r="R15" s="35">
        <v>0</v>
      </c>
    </row>
    <row r="16" spans="1:19">
      <c r="A16" s="10" t="s">
        <v>45</v>
      </c>
      <c r="B16" s="34">
        <v>1384.38</v>
      </c>
      <c r="C16" s="35">
        <v>1644</v>
      </c>
      <c r="D16" s="35">
        <v>4949</v>
      </c>
      <c r="E16" s="35">
        <v>1326</v>
      </c>
      <c r="F16" s="35">
        <v>5670</v>
      </c>
      <c r="G16" s="34">
        <f t="shared" si="0"/>
        <v>14973.380000000001</v>
      </c>
      <c r="H16" s="34">
        <v>338.54449716074367</v>
      </c>
      <c r="I16" s="34">
        <v>1379.3083059772641</v>
      </c>
      <c r="J16" s="34">
        <f t="shared" si="1"/>
        <v>1717.8528031380079</v>
      </c>
      <c r="K16" s="34">
        <f t="shared" si="2"/>
        <v>16691.232803138009</v>
      </c>
      <c r="L16" s="35"/>
      <c r="M16" s="35"/>
      <c r="N16" s="35"/>
      <c r="O16" s="35"/>
      <c r="P16" s="35">
        <v>0</v>
      </c>
      <c r="Q16" s="35">
        <v>0</v>
      </c>
      <c r="R16" s="35">
        <v>0</v>
      </c>
    </row>
    <row r="17" spans="1:18">
      <c r="A17" s="10" t="s">
        <v>46</v>
      </c>
      <c r="B17" s="34">
        <v>2150.9</v>
      </c>
      <c r="C17" s="35">
        <v>3980</v>
      </c>
      <c r="D17" s="35">
        <v>7193</v>
      </c>
      <c r="E17" s="35">
        <v>1691</v>
      </c>
      <c r="F17" s="35">
        <v>5839</v>
      </c>
      <c r="G17" s="34">
        <f t="shared" si="0"/>
        <v>20853.900000000001</v>
      </c>
      <c r="H17" s="34">
        <v>5414.6439041402891</v>
      </c>
      <c r="I17" s="34">
        <v>1372.6717682228666</v>
      </c>
      <c r="J17" s="34">
        <f t="shared" si="1"/>
        <v>6787.3156723631555</v>
      </c>
      <c r="K17" s="34">
        <f t="shared" si="2"/>
        <v>27641.215672363156</v>
      </c>
      <c r="L17" s="35"/>
      <c r="M17" s="35"/>
      <c r="N17" s="35"/>
      <c r="O17" s="35"/>
      <c r="P17" s="35">
        <v>0</v>
      </c>
      <c r="Q17" s="35">
        <v>5</v>
      </c>
      <c r="R17" s="35">
        <v>8</v>
      </c>
    </row>
    <row r="18" spans="1:18">
      <c r="A18" s="10" t="s">
        <v>47</v>
      </c>
      <c r="B18" s="34">
        <v>2774.6266666666666</v>
      </c>
      <c r="C18" s="35">
        <v>6558</v>
      </c>
      <c r="D18" s="35">
        <v>6197</v>
      </c>
      <c r="E18" s="35">
        <v>1842</v>
      </c>
      <c r="F18" s="35">
        <v>5412</v>
      </c>
      <c r="G18" s="34">
        <f t="shared" si="0"/>
        <v>22783.626666666667</v>
      </c>
      <c r="H18" s="34">
        <v>55231.803437678638</v>
      </c>
      <c r="I18" s="34">
        <v>6772.1258672242866</v>
      </c>
      <c r="J18" s="34">
        <f t="shared" si="1"/>
        <v>62003.929304902922</v>
      </c>
      <c r="K18" s="34">
        <f t="shared" si="2"/>
        <v>84787.555971569585</v>
      </c>
      <c r="L18" s="35"/>
      <c r="M18" s="35"/>
      <c r="N18" s="35"/>
      <c r="O18" s="35"/>
      <c r="P18" s="35">
        <v>159</v>
      </c>
      <c r="Q18" s="35">
        <v>14</v>
      </c>
      <c r="R18" s="35">
        <v>17</v>
      </c>
    </row>
    <row r="19" spans="1:18">
      <c r="A19" s="10" t="s">
        <v>48</v>
      </c>
      <c r="B19" s="34">
        <v>2027.5933333333332</v>
      </c>
      <c r="C19" s="35">
        <v>6028</v>
      </c>
      <c r="D19" s="35">
        <v>11851</v>
      </c>
      <c r="E19" s="35">
        <v>3503</v>
      </c>
      <c r="F19" s="35">
        <v>13256</v>
      </c>
      <c r="G19" s="34">
        <f t="shared" si="0"/>
        <v>36665.593333333338</v>
      </c>
      <c r="H19" s="34">
        <v>84948.738152619466</v>
      </c>
      <c r="I19" s="34">
        <v>4071.9335166346868</v>
      </c>
      <c r="J19" s="34">
        <f t="shared" si="1"/>
        <v>89020.671669254152</v>
      </c>
      <c r="K19" s="34">
        <f t="shared" si="2"/>
        <v>125686.26500258749</v>
      </c>
      <c r="L19" s="35"/>
      <c r="M19" s="35"/>
      <c r="N19" s="35"/>
      <c r="O19" s="35"/>
      <c r="P19" s="35">
        <v>231</v>
      </c>
      <c r="Q19" s="35">
        <v>0</v>
      </c>
      <c r="R19" s="35">
        <v>2</v>
      </c>
    </row>
    <row r="20" spans="1:18">
      <c r="A20" s="10" t="s">
        <v>49</v>
      </c>
      <c r="B20" s="34">
        <v>2348.5866666666666</v>
      </c>
      <c r="C20" s="35">
        <v>5286</v>
      </c>
      <c r="D20" s="35">
        <v>6498</v>
      </c>
      <c r="E20" s="35">
        <v>3609</v>
      </c>
      <c r="F20" s="35">
        <v>11627</v>
      </c>
      <c r="G20" s="34">
        <f t="shared" si="0"/>
        <v>29368.586666666666</v>
      </c>
      <c r="H20" s="34">
        <v>42381.975045540035</v>
      </c>
      <c r="I20" s="34">
        <v>2856.8213362439751</v>
      </c>
      <c r="J20" s="34">
        <f t="shared" si="1"/>
        <v>45238.796381784014</v>
      </c>
      <c r="K20" s="34">
        <f t="shared" si="2"/>
        <v>74607.383048450676</v>
      </c>
      <c r="L20" s="35"/>
      <c r="M20" s="35"/>
      <c r="N20" s="35"/>
      <c r="O20" s="35"/>
      <c r="P20" s="35">
        <v>0</v>
      </c>
      <c r="Q20" s="35">
        <v>0</v>
      </c>
      <c r="R20" s="35">
        <v>0</v>
      </c>
    </row>
    <row r="21" spans="1:18">
      <c r="A21" s="10" t="s">
        <v>50</v>
      </c>
      <c r="B21" s="34">
        <v>1825.92</v>
      </c>
      <c r="C21" s="35">
        <v>1995</v>
      </c>
      <c r="D21" s="35">
        <v>3894</v>
      </c>
      <c r="E21" s="35">
        <v>2797</v>
      </c>
      <c r="F21" s="35">
        <v>5987</v>
      </c>
      <c r="G21" s="34">
        <f t="shared" si="0"/>
        <v>16498.919999999998</v>
      </c>
      <c r="H21" s="34">
        <v>3684.1212438162215</v>
      </c>
      <c r="I21" s="34">
        <v>3142.7646580311871</v>
      </c>
      <c r="J21" s="34">
        <f t="shared" si="1"/>
        <v>6826.8859018474086</v>
      </c>
      <c r="K21" s="34">
        <f t="shared" si="2"/>
        <v>23325.805901847409</v>
      </c>
      <c r="L21" s="35"/>
      <c r="M21" s="35"/>
      <c r="N21" s="35"/>
      <c r="O21" s="35"/>
      <c r="P21" s="35">
        <v>0</v>
      </c>
      <c r="Q21" s="35">
        <v>0</v>
      </c>
      <c r="R21" s="35">
        <v>0</v>
      </c>
    </row>
    <row r="22" spans="1:18">
      <c r="A22" s="7" t="s">
        <v>51</v>
      </c>
      <c r="B22" s="24">
        <v>19320.02</v>
      </c>
      <c r="C22" s="12">
        <v>18474</v>
      </c>
      <c r="D22" s="12">
        <v>40375</v>
      </c>
      <c r="E22" s="12">
        <v>6262</v>
      </c>
      <c r="F22" s="12">
        <v>21635</v>
      </c>
      <c r="G22" s="24">
        <f t="shared" si="0"/>
        <v>106066.02</v>
      </c>
      <c r="H22" s="24">
        <v>455244.83728008647</v>
      </c>
      <c r="I22" s="24">
        <v>9955.4202198655603</v>
      </c>
      <c r="J22" s="24">
        <f t="shared" si="1"/>
        <v>465200.25749995204</v>
      </c>
      <c r="K22" s="24">
        <f t="shared" si="2"/>
        <v>571266.277499952</v>
      </c>
      <c r="L22" s="12"/>
      <c r="M22" s="12"/>
      <c r="N22" s="12"/>
      <c r="O22" s="12"/>
      <c r="P22" s="12">
        <v>547</v>
      </c>
      <c r="Q22" s="12">
        <v>93</v>
      </c>
      <c r="R22" s="12">
        <v>353</v>
      </c>
    </row>
    <row r="23" spans="1:18">
      <c r="A23" s="10" t="s">
        <v>52</v>
      </c>
      <c r="B23" s="34">
        <v>2434.4066666666668</v>
      </c>
      <c r="C23" s="35">
        <v>4181</v>
      </c>
      <c r="D23" s="35">
        <v>7794</v>
      </c>
      <c r="E23" s="35">
        <v>1503</v>
      </c>
      <c r="F23" s="35">
        <v>2110</v>
      </c>
      <c r="G23" s="34">
        <f t="shared" si="0"/>
        <v>18022.406666666666</v>
      </c>
      <c r="H23" s="34">
        <v>52576.926453427521</v>
      </c>
      <c r="I23" s="34">
        <v>448.34548734828491</v>
      </c>
      <c r="J23" s="34">
        <f t="shared" si="1"/>
        <v>53025.271940775805</v>
      </c>
      <c r="K23" s="34">
        <f t="shared" si="2"/>
        <v>71047.678607442474</v>
      </c>
      <c r="L23" s="35"/>
      <c r="M23" s="35"/>
      <c r="N23" s="35"/>
      <c r="O23" s="35"/>
      <c r="P23" s="35">
        <v>5</v>
      </c>
      <c r="Q23" s="35">
        <v>0</v>
      </c>
      <c r="R23" s="35">
        <v>0</v>
      </c>
    </row>
    <row r="24" spans="1:18">
      <c r="A24" s="10" t="s">
        <v>53</v>
      </c>
      <c r="B24" s="34">
        <v>2602.6733333333332</v>
      </c>
      <c r="C24" s="35">
        <v>2713</v>
      </c>
      <c r="D24" s="35">
        <v>6696</v>
      </c>
      <c r="E24" s="35">
        <v>987</v>
      </c>
      <c r="F24" s="35">
        <v>2232</v>
      </c>
      <c r="G24" s="34">
        <f t="shared" si="0"/>
        <v>15230.673333333332</v>
      </c>
      <c r="H24" s="34">
        <v>51486.790596463543</v>
      </c>
      <c r="I24" s="34">
        <v>882.9005553151718</v>
      </c>
      <c r="J24" s="34">
        <f t="shared" si="1"/>
        <v>52369.691151778716</v>
      </c>
      <c r="K24" s="34">
        <f t="shared" si="2"/>
        <v>67600.364485112048</v>
      </c>
      <c r="L24" s="35"/>
      <c r="M24" s="35"/>
      <c r="N24" s="35"/>
      <c r="O24" s="35"/>
      <c r="P24" s="35">
        <v>3</v>
      </c>
      <c r="Q24" s="35">
        <v>0</v>
      </c>
      <c r="R24" s="35">
        <v>0</v>
      </c>
    </row>
    <row r="25" spans="1:18">
      <c r="A25" s="10" t="s">
        <v>54</v>
      </c>
      <c r="B25" s="34">
        <v>2425.98</v>
      </c>
      <c r="C25" s="35">
        <v>2047</v>
      </c>
      <c r="D25" s="35">
        <v>4633</v>
      </c>
      <c r="E25" s="35">
        <v>266</v>
      </c>
      <c r="F25" s="35">
        <v>1078</v>
      </c>
      <c r="G25" s="34">
        <f t="shared" si="0"/>
        <v>10449.98</v>
      </c>
      <c r="H25" s="34">
        <v>71109.375406729552</v>
      </c>
      <c r="I25" s="34">
        <v>1232.9970076548491</v>
      </c>
      <c r="J25" s="34">
        <f t="shared" si="1"/>
        <v>72342.372414384401</v>
      </c>
      <c r="K25" s="34">
        <f t="shared" si="2"/>
        <v>82792.352414384397</v>
      </c>
      <c r="L25" s="35"/>
      <c r="M25" s="35"/>
      <c r="N25" s="35"/>
      <c r="O25" s="35"/>
      <c r="P25" s="35">
        <v>438</v>
      </c>
      <c r="Q25" s="35">
        <v>51</v>
      </c>
      <c r="R25" s="35">
        <v>332</v>
      </c>
    </row>
    <row r="26" spans="1:18">
      <c r="A26" s="10" t="s">
        <v>55</v>
      </c>
      <c r="B26" s="34">
        <v>2009.9333333333334</v>
      </c>
      <c r="C26" s="35">
        <v>1644</v>
      </c>
      <c r="D26" s="35">
        <v>4189</v>
      </c>
      <c r="E26" s="35">
        <v>311</v>
      </c>
      <c r="F26" s="35">
        <v>1032</v>
      </c>
      <c r="G26" s="34">
        <f t="shared" si="0"/>
        <v>9185.9333333333343</v>
      </c>
      <c r="H26" s="34">
        <v>46304.558037695453</v>
      </c>
      <c r="I26" s="34">
        <v>712.35890591622695</v>
      </c>
      <c r="J26" s="34">
        <f t="shared" si="1"/>
        <v>47016.916943611679</v>
      </c>
      <c r="K26" s="34">
        <f t="shared" si="2"/>
        <v>56202.850276945013</v>
      </c>
      <c r="L26" s="35"/>
      <c r="M26" s="35"/>
      <c r="N26" s="35"/>
      <c r="O26" s="35"/>
      <c r="P26" s="35">
        <v>0</v>
      </c>
      <c r="Q26" s="35">
        <v>0</v>
      </c>
      <c r="R26" s="35">
        <v>0</v>
      </c>
    </row>
    <row r="27" spans="1:18">
      <c r="A27" s="10" t="s">
        <v>56</v>
      </c>
      <c r="B27" s="34">
        <v>2615.4333333333334</v>
      </c>
      <c r="C27" s="35">
        <v>2428</v>
      </c>
      <c r="D27" s="35">
        <v>4749</v>
      </c>
      <c r="E27" s="35">
        <v>980</v>
      </c>
      <c r="F27" s="35">
        <v>5655</v>
      </c>
      <c r="G27" s="34">
        <f t="shared" si="0"/>
        <v>16427.433333333334</v>
      </c>
      <c r="H27" s="34">
        <v>64464.705452198672</v>
      </c>
      <c r="I27" s="34">
        <v>2111.2023795884356</v>
      </c>
      <c r="J27" s="34">
        <f t="shared" si="1"/>
        <v>66575.907831787103</v>
      </c>
      <c r="K27" s="34">
        <f t="shared" si="2"/>
        <v>83003.341165120437</v>
      </c>
      <c r="L27" s="35"/>
      <c r="M27" s="35"/>
      <c r="N27" s="35"/>
      <c r="O27" s="35"/>
      <c r="P27" s="35">
        <v>99</v>
      </c>
      <c r="Q27" s="35">
        <v>1</v>
      </c>
      <c r="R27" s="35">
        <v>0</v>
      </c>
    </row>
    <row r="28" spans="1:18">
      <c r="A28" s="10" t="s">
        <v>57</v>
      </c>
      <c r="B28" s="34">
        <v>2584.2733333333335</v>
      </c>
      <c r="C28" s="35">
        <v>1907</v>
      </c>
      <c r="D28" s="35">
        <v>3566</v>
      </c>
      <c r="E28" s="35">
        <v>443</v>
      </c>
      <c r="F28" s="35">
        <v>3161</v>
      </c>
      <c r="G28" s="34">
        <f t="shared" si="0"/>
        <v>11661.273333333334</v>
      </c>
      <c r="H28" s="34">
        <v>54030.101982696193</v>
      </c>
      <c r="I28" s="34">
        <v>568.45780316205389</v>
      </c>
      <c r="J28" s="34">
        <f t="shared" si="1"/>
        <v>54598.559785858248</v>
      </c>
      <c r="K28" s="34">
        <f t="shared" si="2"/>
        <v>66259.833119191579</v>
      </c>
      <c r="L28" s="35"/>
      <c r="M28" s="35"/>
      <c r="N28" s="35"/>
      <c r="O28" s="35"/>
      <c r="P28" s="35">
        <v>1</v>
      </c>
      <c r="Q28" s="35">
        <v>36</v>
      </c>
      <c r="R28" s="35">
        <v>0</v>
      </c>
    </row>
    <row r="29" spans="1:18">
      <c r="A29" s="10" t="s">
        <v>58</v>
      </c>
      <c r="B29" s="34">
        <v>2517.5466666666666</v>
      </c>
      <c r="C29" s="35">
        <v>1522</v>
      </c>
      <c r="D29" s="35">
        <v>4681</v>
      </c>
      <c r="E29" s="35">
        <v>491</v>
      </c>
      <c r="F29" s="35">
        <v>2904</v>
      </c>
      <c r="G29" s="34">
        <f t="shared" si="0"/>
        <v>12115.546666666667</v>
      </c>
      <c r="H29" s="34">
        <v>37660.093866899049</v>
      </c>
      <c r="I29" s="34">
        <v>1521.9591563078795</v>
      </c>
      <c r="J29" s="34">
        <f t="shared" si="1"/>
        <v>39182.053023206929</v>
      </c>
      <c r="K29" s="34">
        <f t="shared" si="2"/>
        <v>51297.599689873598</v>
      </c>
      <c r="L29" s="35"/>
      <c r="M29" s="35"/>
      <c r="N29" s="35"/>
      <c r="O29" s="35"/>
      <c r="P29" s="35">
        <v>0</v>
      </c>
      <c r="Q29" s="35">
        <v>5</v>
      </c>
      <c r="R29" s="35">
        <v>0</v>
      </c>
    </row>
    <row r="30" spans="1:18">
      <c r="A30" s="10" t="s">
        <v>59</v>
      </c>
      <c r="B30" s="34">
        <v>2129.7733333333335</v>
      </c>
      <c r="C30" s="35">
        <v>2032</v>
      </c>
      <c r="D30" s="35">
        <v>4067</v>
      </c>
      <c r="E30" s="35">
        <v>1281</v>
      </c>
      <c r="F30" s="35">
        <v>3463</v>
      </c>
      <c r="G30" s="34">
        <f t="shared" si="0"/>
        <v>12972.773333333334</v>
      </c>
      <c r="H30" s="34">
        <v>77611.3390333727</v>
      </c>
      <c r="I30" s="34">
        <v>2477.1989245726604</v>
      </c>
      <c r="J30" s="34">
        <f t="shared" si="1"/>
        <v>80088.537957945358</v>
      </c>
      <c r="K30" s="34">
        <f t="shared" si="2"/>
        <v>93061.311291278689</v>
      </c>
      <c r="L30" s="35"/>
      <c r="M30" s="35"/>
      <c r="N30" s="35"/>
      <c r="O30" s="35"/>
      <c r="P30" s="35">
        <v>1</v>
      </c>
      <c r="Q30" s="35">
        <v>0</v>
      </c>
      <c r="R30" s="35">
        <v>21</v>
      </c>
    </row>
    <row r="31" spans="1:18">
      <c r="A31" s="7" t="s">
        <v>60</v>
      </c>
      <c r="B31" s="24">
        <v>20400.953333333335</v>
      </c>
      <c r="C31" s="12">
        <v>20235</v>
      </c>
      <c r="D31" s="12">
        <v>70410</v>
      </c>
      <c r="E31" s="12">
        <v>30957</v>
      </c>
      <c r="F31" s="12">
        <v>87340</v>
      </c>
      <c r="G31" s="24">
        <f t="shared" si="0"/>
        <v>229342.95333333334</v>
      </c>
      <c r="H31" s="24">
        <v>82050.22567400214</v>
      </c>
      <c r="I31" s="24">
        <v>118353.22614539979</v>
      </c>
      <c r="J31" s="24">
        <f t="shared" si="1"/>
        <v>200403.45181940193</v>
      </c>
      <c r="K31" s="24">
        <f t="shared" si="2"/>
        <v>429746.4051527353</v>
      </c>
      <c r="L31" s="12"/>
      <c r="M31" s="12"/>
      <c r="N31" s="12"/>
      <c r="O31" s="12"/>
      <c r="P31" s="12">
        <v>463</v>
      </c>
      <c r="Q31" s="12">
        <v>104</v>
      </c>
      <c r="R31" s="12">
        <v>212</v>
      </c>
    </row>
    <row r="32" spans="1:18">
      <c r="A32" s="10" t="s">
        <v>61</v>
      </c>
      <c r="B32" s="34">
        <v>781.89333333333332</v>
      </c>
      <c r="C32" s="35">
        <v>703</v>
      </c>
      <c r="D32" s="35">
        <v>4140</v>
      </c>
      <c r="E32" s="35">
        <v>429</v>
      </c>
      <c r="F32" s="35">
        <v>2580</v>
      </c>
      <c r="G32" s="34">
        <f t="shared" si="0"/>
        <v>8633.8933333333334</v>
      </c>
      <c r="H32" s="34">
        <v>2687.5887137727364</v>
      </c>
      <c r="I32" s="34">
        <v>3629.7494027270277</v>
      </c>
      <c r="J32" s="34">
        <f t="shared" si="1"/>
        <v>6317.3381164997645</v>
      </c>
      <c r="K32" s="34">
        <f t="shared" si="2"/>
        <v>14951.231449833098</v>
      </c>
      <c r="L32" s="35"/>
      <c r="M32" s="35"/>
      <c r="N32" s="35"/>
      <c r="O32" s="35"/>
      <c r="P32" s="35">
        <v>4</v>
      </c>
      <c r="Q32" s="35">
        <v>0</v>
      </c>
      <c r="R32" s="35">
        <v>19</v>
      </c>
    </row>
    <row r="33" spans="1:18">
      <c r="A33" s="10" t="s">
        <v>62</v>
      </c>
      <c r="B33" s="34">
        <v>1387.8866666666668</v>
      </c>
      <c r="C33" s="35">
        <v>1261</v>
      </c>
      <c r="D33" s="35">
        <v>7437</v>
      </c>
      <c r="E33" s="35">
        <v>647</v>
      </c>
      <c r="F33" s="35">
        <v>7171</v>
      </c>
      <c r="G33" s="34">
        <f t="shared" si="0"/>
        <v>17903.886666666665</v>
      </c>
      <c r="H33" s="34">
        <v>1717.1269319721589</v>
      </c>
      <c r="I33" s="34">
        <v>5772.2948161718305</v>
      </c>
      <c r="J33" s="34">
        <f t="shared" si="1"/>
        <v>7489.4217481439891</v>
      </c>
      <c r="K33" s="34">
        <f t="shared" si="2"/>
        <v>25393.308414810654</v>
      </c>
      <c r="L33" s="35"/>
      <c r="M33" s="35"/>
      <c r="N33" s="35"/>
      <c r="O33" s="35"/>
      <c r="P33" s="35">
        <v>0</v>
      </c>
      <c r="Q33" s="35">
        <v>0</v>
      </c>
      <c r="R33" s="35">
        <v>4</v>
      </c>
    </row>
    <row r="34" spans="1:18">
      <c r="A34" s="10" t="s">
        <v>63</v>
      </c>
      <c r="B34" s="34">
        <v>287.68666666666667</v>
      </c>
      <c r="C34" s="35">
        <v>148</v>
      </c>
      <c r="D34" s="35">
        <v>870</v>
      </c>
      <c r="E34" s="35">
        <v>287</v>
      </c>
      <c r="F34" s="35">
        <v>1564</v>
      </c>
      <c r="G34" s="34">
        <f t="shared" si="0"/>
        <v>3156.6866666666665</v>
      </c>
      <c r="H34" s="34">
        <v>611.67262677449105</v>
      </c>
      <c r="I34" s="34">
        <v>1551.7370552147981</v>
      </c>
      <c r="J34" s="34">
        <f t="shared" si="1"/>
        <v>2163.4096819892893</v>
      </c>
      <c r="K34" s="34">
        <f t="shared" si="2"/>
        <v>5320.0963486559558</v>
      </c>
      <c r="L34" s="35"/>
      <c r="M34" s="35"/>
      <c r="N34" s="35"/>
      <c r="O34" s="35"/>
      <c r="P34" s="35">
        <v>0</v>
      </c>
      <c r="Q34" s="35">
        <v>0</v>
      </c>
      <c r="R34" s="35">
        <v>0</v>
      </c>
    </row>
    <row r="35" spans="1:18">
      <c r="A35" s="10" t="s">
        <v>64</v>
      </c>
      <c r="B35" s="34">
        <v>2139.0933333333332</v>
      </c>
      <c r="C35" s="35">
        <v>1053</v>
      </c>
      <c r="D35" s="35">
        <v>6144</v>
      </c>
      <c r="E35" s="35">
        <v>1897</v>
      </c>
      <c r="F35" s="35">
        <v>6328</v>
      </c>
      <c r="G35" s="34">
        <f t="shared" si="0"/>
        <v>17561.093333333334</v>
      </c>
      <c r="H35" s="34">
        <v>1413.1563767211671</v>
      </c>
      <c r="I35" s="34">
        <v>8138.5242502777228</v>
      </c>
      <c r="J35" s="34">
        <f t="shared" si="1"/>
        <v>9551.6806269988901</v>
      </c>
      <c r="K35" s="34">
        <f t="shared" si="2"/>
        <v>27112.773960332226</v>
      </c>
      <c r="L35" s="35"/>
      <c r="M35" s="35"/>
      <c r="N35" s="35"/>
      <c r="O35" s="35"/>
      <c r="P35" s="35">
        <v>3</v>
      </c>
      <c r="Q35" s="35">
        <v>0</v>
      </c>
      <c r="R35" s="35">
        <v>0</v>
      </c>
    </row>
    <row r="36" spans="1:18">
      <c r="A36" s="10" t="s">
        <v>65</v>
      </c>
      <c r="B36" s="34">
        <v>1320.34</v>
      </c>
      <c r="C36" s="35">
        <v>733</v>
      </c>
      <c r="D36" s="35">
        <v>3428</v>
      </c>
      <c r="E36" s="35">
        <v>343</v>
      </c>
      <c r="F36" s="35">
        <v>2785</v>
      </c>
      <c r="G36" s="34">
        <f t="shared" si="0"/>
        <v>8609.34</v>
      </c>
      <c r="H36" s="34">
        <v>6205.7300820185665</v>
      </c>
      <c r="I36" s="34">
        <v>6088.8088646894003</v>
      </c>
      <c r="J36" s="34">
        <f t="shared" si="1"/>
        <v>12294.538946707966</v>
      </c>
      <c r="K36" s="34">
        <f t="shared" si="2"/>
        <v>20903.878946707966</v>
      </c>
      <c r="L36" s="35"/>
      <c r="M36" s="35"/>
      <c r="N36" s="35"/>
      <c r="O36" s="35"/>
      <c r="P36" s="35">
        <v>0</v>
      </c>
      <c r="Q36" s="35">
        <v>99</v>
      </c>
      <c r="R36" s="35">
        <v>0</v>
      </c>
    </row>
    <row r="37" spans="1:18">
      <c r="A37" s="10" t="s">
        <v>66</v>
      </c>
      <c r="B37" s="34">
        <v>3258.4933333333333</v>
      </c>
      <c r="C37" s="35">
        <v>4782</v>
      </c>
      <c r="D37" s="35">
        <v>9784</v>
      </c>
      <c r="E37" s="35">
        <v>8731</v>
      </c>
      <c r="F37" s="35">
        <v>15550</v>
      </c>
      <c r="G37" s="34">
        <f t="shared" si="0"/>
        <v>42105.493333333332</v>
      </c>
      <c r="H37" s="34">
        <v>27264.959640337387</v>
      </c>
      <c r="I37" s="34">
        <v>16191.571870556712</v>
      </c>
      <c r="J37" s="34">
        <f t="shared" si="1"/>
        <v>43456.531510894099</v>
      </c>
      <c r="K37" s="34">
        <f t="shared" si="2"/>
        <v>85562.024844227431</v>
      </c>
      <c r="L37" s="35"/>
      <c r="M37" s="35"/>
      <c r="N37" s="35"/>
      <c r="O37" s="35"/>
      <c r="P37" s="35">
        <v>313</v>
      </c>
      <c r="Q37" s="35">
        <v>2</v>
      </c>
      <c r="R37" s="35">
        <v>68</v>
      </c>
    </row>
    <row r="38" spans="1:18">
      <c r="A38" s="10" t="s">
        <v>67</v>
      </c>
      <c r="B38" s="34">
        <v>1077.92</v>
      </c>
      <c r="C38" s="35">
        <v>977</v>
      </c>
      <c r="D38" s="35">
        <v>2236</v>
      </c>
      <c r="E38" s="35">
        <v>2185</v>
      </c>
      <c r="F38" s="35">
        <v>3001</v>
      </c>
      <c r="G38" s="34">
        <f t="shared" si="0"/>
        <v>9476.92</v>
      </c>
      <c r="H38" s="34">
        <v>6906.922368261643</v>
      </c>
      <c r="I38" s="34">
        <v>3002.4836072259518</v>
      </c>
      <c r="J38" s="34">
        <f t="shared" si="1"/>
        <v>9909.4059754875943</v>
      </c>
      <c r="K38" s="34">
        <f t="shared" si="2"/>
        <v>19386.325975487594</v>
      </c>
      <c r="L38" s="35"/>
      <c r="M38" s="35"/>
      <c r="N38" s="35"/>
      <c r="O38" s="35"/>
      <c r="P38" s="35">
        <v>71</v>
      </c>
      <c r="Q38" s="35">
        <v>0</v>
      </c>
      <c r="R38" s="35">
        <v>17</v>
      </c>
    </row>
    <row r="39" spans="1:18">
      <c r="A39" s="10" t="s">
        <v>68</v>
      </c>
      <c r="B39" s="34">
        <v>1596.8666666666666</v>
      </c>
      <c r="C39" s="35">
        <v>1687</v>
      </c>
      <c r="D39" s="35">
        <v>9173</v>
      </c>
      <c r="E39" s="35">
        <v>5868</v>
      </c>
      <c r="F39" s="35">
        <v>9849</v>
      </c>
      <c r="G39" s="34">
        <f t="shared" si="0"/>
        <v>28173.866666666669</v>
      </c>
      <c r="H39" s="34">
        <v>7851.1587744418312</v>
      </c>
      <c r="I39" s="34">
        <v>16406.629522801275</v>
      </c>
      <c r="J39" s="34">
        <f t="shared" si="1"/>
        <v>24257.788297243107</v>
      </c>
      <c r="K39" s="34">
        <f t="shared" si="2"/>
        <v>52431.654963909779</v>
      </c>
      <c r="L39" s="35"/>
      <c r="M39" s="35"/>
      <c r="N39" s="35"/>
      <c r="O39" s="35"/>
      <c r="P39" s="35">
        <v>2</v>
      </c>
      <c r="Q39" s="35">
        <v>2</v>
      </c>
      <c r="R39" s="35">
        <v>28</v>
      </c>
    </row>
    <row r="40" spans="1:18">
      <c r="A40" s="10" t="s">
        <v>69</v>
      </c>
      <c r="B40" s="34">
        <v>1403.62</v>
      </c>
      <c r="C40" s="35">
        <v>1824</v>
      </c>
      <c r="D40" s="35">
        <v>8846</v>
      </c>
      <c r="E40" s="35">
        <v>2447</v>
      </c>
      <c r="F40" s="35">
        <v>12435</v>
      </c>
      <c r="G40" s="34">
        <f t="shared" si="0"/>
        <v>26955.62</v>
      </c>
      <c r="H40" s="34">
        <v>8155.4388381291383</v>
      </c>
      <c r="I40" s="34">
        <v>7344.5333082257448</v>
      </c>
      <c r="J40" s="34">
        <f t="shared" si="1"/>
        <v>15499.972146354883</v>
      </c>
      <c r="K40" s="34">
        <f t="shared" si="2"/>
        <v>42455.59214635488</v>
      </c>
      <c r="L40" s="35"/>
      <c r="M40" s="35"/>
      <c r="N40" s="35"/>
      <c r="O40" s="35"/>
      <c r="P40" s="35">
        <v>0</v>
      </c>
      <c r="Q40" s="35">
        <v>0</v>
      </c>
      <c r="R40" s="35">
        <v>0</v>
      </c>
    </row>
    <row r="41" spans="1:18">
      <c r="A41" s="10" t="s">
        <v>70</v>
      </c>
      <c r="B41" s="34">
        <v>1682.5733333333333</v>
      </c>
      <c r="C41" s="35">
        <v>742</v>
      </c>
      <c r="D41" s="35">
        <v>3756</v>
      </c>
      <c r="E41" s="35">
        <v>1881</v>
      </c>
      <c r="F41" s="35">
        <v>5865</v>
      </c>
      <c r="G41" s="34">
        <f t="shared" si="0"/>
        <v>13926.573333333334</v>
      </c>
      <c r="H41" s="34">
        <v>190.23657135679042</v>
      </c>
      <c r="I41" s="34">
        <v>2653.3318664201347</v>
      </c>
      <c r="J41" s="34">
        <f t="shared" si="1"/>
        <v>2843.5684377769253</v>
      </c>
      <c r="K41" s="34">
        <f t="shared" si="2"/>
        <v>16770.141771110259</v>
      </c>
      <c r="L41" s="35"/>
      <c r="M41" s="35"/>
      <c r="N41" s="35"/>
      <c r="O41" s="35"/>
      <c r="P41" s="35">
        <v>0</v>
      </c>
      <c r="Q41" s="35">
        <v>0</v>
      </c>
      <c r="R41" s="35">
        <v>0</v>
      </c>
    </row>
    <row r="42" spans="1:18">
      <c r="A42" s="10" t="s">
        <v>71</v>
      </c>
      <c r="B42" s="34">
        <v>1788.1466666666668</v>
      </c>
      <c r="C42" s="35">
        <v>1533</v>
      </c>
      <c r="D42" s="35">
        <v>4556</v>
      </c>
      <c r="E42" s="35">
        <v>1859</v>
      </c>
      <c r="F42" s="35">
        <v>6951</v>
      </c>
      <c r="G42" s="34">
        <f t="shared" si="0"/>
        <v>16687.146666666667</v>
      </c>
      <c r="H42" s="34">
        <v>4650.9308514584527</v>
      </c>
      <c r="I42" s="34">
        <v>3719.987482320465</v>
      </c>
      <c r="J42" s="34">
        <f t="shared" si="1"/>
        <v>8370.9183337789182</v>
      </c>
      <c r="K42" s="34">
        <f t="shared" si="2"/>
        <v>25058.065000445586</v>
      </c>
      <c r="L42" s="35"/>
      <c r="M42" s="35"/>
      <c r="N42" s="35"/>
      <c r="O42" s="35"/>
      <c r="P42" s="35">
        <v>2</v>
      </c>
      <c r="Q42" s="35">
        <v>0</v>
      </c>
      <c r="R42" s="35">
        <v>0</v>
      </c>
    </row>
    <row r="43" spans="1:18">
      <c r="A43" s="10" t="s">
        <v>72</v>
      </c>
      <c r="B43" s="34">
        <v>1488.4333333333334</v>
      </c>
      <c r="C43" s="35">
        <v>1983</v>
      </c>
      <c r="D43" s="35">
        <v>6160</v>
      </c>
      <c r="E43" s="35">
        <v>413</v>
      </c>
      <c r="F43" s="35">
        <v>6899</v>
      </c>
      <c r="G43" s="34">
        <f t="shared" si="0"/>
        <v>16943.433333333334</v>
      </c>
      <c r="H43" s="34">
        <v>3283.0222064285781</v>
      </c>
      <c r="I43" s="34">
        <v>22197.646306270326</v>
      </c>
      <c r="J43" s="34">
        <f t="shared" si="1"/>
        <v>25480.668512698903</v>
      </c>
      <c r="K43" s="34">
        <f t="shared" si="2"/>
        <v>42424.101846032238</v>
      </c>
      <c r="L43" s="35"/>
      <c r="M43" s="35"/>
      <c r="N43" s="35"/>
      <c r="O43" s="35"/>
      <c r="P43" s="35">
        <v>0</v>
      </c>
      <c r="Q43" s="35">
        <v>0</v>
      </c>
      <c r="R43" s="35">
        <v>0</v>
      </c>
    </row>
    <row r="44" spans="1:18">
      <c r="A44" s="10" t="s">
        <v>73</v>
      </c>
      <c r="B44" s="34">
        <v>2188</v>
      </c>
      <c r="C44" s="35">
        <v>2809</v>
      </c>
      <c r="D44" s="35">
        <v>3880</v>
      </c>
      <c r="E44" s="35">
        <v>3970</v>
      </c>
      <c r="F44" s="35">
        <v>6362</v>
      </c>
      <c r="G44" s="34">
        <f t="shared" si="0"/>
        <v>19209</v>
      </c>
      <c r="H44" s="34">
        <v>11113.228142932958</v>
      </c>
      <c r="I44" s="34">
        <v>21656.850235896705</v>
      </c>
      <c r="J44" s="34">
        <f t="shared" si="1"/>
        <v>32770.078378829661</v>
      </c>
      <c r="K44" s="34">
        <f t="shared" si="2"/>
        <v>51979.078378829661</v>
      </c>
      <c r="L44" s="35"/>
      <c r="M44" s="35"/>
      <c r="N44" s="35"/>
      <c r="O44" s="35"/>
      <c r="P44" s="35">
        <v>68</v>
      </c>
      <c r="Q44" s="35">
        <v>1</v>
      </c>
      <c r="R44" s="35">
        <v>76</v>
      </c>
    </row>
    <row r="45" spans="1:18">
      <c r="A45" s="7" t="s">
        <v>74</v>
      </c>
      <c r="B45" s="24">
        <v>16070.593333333334</v>
      </c>
      <c r="C45" s="12">
        <v>12148</v>
      </c>
      <c r="D45" s="12">
        <v>19134</v>
      </c>
      <c r="E45" s="12">
        <v>17580</v>
      </c>
      <c r="F45" s="12">
        <v>32529</v>
      </c>
      <c r="G45" s="24">
        <f t="shared" si="0"/>
        <v>97461.593333333338</v>
      </c>
      <c r="H45" s="24">
        <v>50425.899537399142</v>
      </c>
      <c r="I45" s="24">
        <v>44372.777587396602</v>
      </c>
      <c r="J45" s="24">
        <f t="shared" si="1"/>
        <v>94798.677124795737</v>
      </c>
      <c r="K45" s="24">
        <f t="shared" si="2"/>
        <v>192260.27045812906</v>
      </c>
      <c r="L45" s="12"/>
      <c r="M45" s="12"/>
      <c r="N45" s="12"/>
      <c r="O45" s="12"/>
      <c r="P45" s="12">
        <v>303</v>
      </c>
      <c r="Q45" s="12">
        <v>14</v>
      </c>
      <c r="R45" s="12">
        <v>361</v>
      </c>
    </row>
    <row r="46" spans="1:18">
      <c r="A46" s="10" t="s">
        <v>75</v>
      </c>
      <c r="B46" s="34">
        <v>2090.3200000000002</v>
      </c>
      <c r="C46" s="35">
        <v>1755</v>
      </c>
      <c r="D46" s="35">
        <v>4580</v>
      </c>
      <c r="E46" s="35">
        <v>477</v>
      </c>
      <c r="F46" s="35">
        <v>4983</v>
      </c>
      <c r="G46" s="34">
        <f t="shared" si="0"/>
        <v>13885.32</v>
      </c>
      <c r="H46" s="34">
        <v>5307.3169283703974</v>
      </c>
      <c r="I46" s="34">
        <v>5412.9657569081746</v>
      </c>
      <c r="J46" s="34">
        <f t="shared" si="1"/>
        <v>10720.282685278573</v>
      </c>
      <c r="K46" s="34">
        <f t="shared" si="2"/>
        <v>24605.602685278573</v>
      </c>
      <c r="L46" s="35"/>
      <c r="M46" s="35"/>
      <c r="N46" s="35"/>
      <c r="O46" s="35"/>
      <c r="P46" s="35">
        <v>10</v>
      </c>
      <c r="Q46" s="35">
        <v>4</v>
      </c>
      <c r="R46" s="35">
        <v>2</v>
      </c>
    </row>
    <row r="47" spans="1:18">
      <c r="A47" s="10" t="s">
        <v>76</v>
      </c>
      <c r="B47" s="34">
        <v>111.1</v>
      </c>
      <c r="C47" s="35">
        <v>53</v>
      </c>
      <c r="D47" s="35">
        <v>96</v>
      </c>
      <c r="E47" s="35">
        <v>10</v>
      </c>
      <c r="F47" s="35">
        <v>147</v>
      </c>
      <c r="G47" s="34">
        <f t="shared" si="0"/>
        <v>417.1</v>
      </c>
      <c r="H47" s="34">
        <v>13.250308452711771</v>
      </c>
      <c r="I47" s="34">
        <v>135.59917955109611</v>
      </c>
      <c r="J47" s="34">
        <f t="shared" si="1"/>
        <v>148.84948800380789</v>
      </c>
      <c r="K47" s="34">
        <f t="shared" si="2"/>
        <v>565.94948800380791</v>
      </c>
      <c r="L47" s="35"/>
      <c r="M47" s="35"/>
      <c r="N47" s="35"/>
      <c r="O47" s="35"/>
      <c r="P47" s="35">
        <v>0</v>
      </c>
      <c r="Q47" s="35">
        <v>0</v>
      </c>
      <c r="R47" s="35">
        <v>0</v>
      </c>
    </row>
    <row r="48" spans="1:18">
      <c r="A48" s="10" t="s">
        <v>77</v>
      </c>
      <c r="B48" s="34">
        <v>178.86666666666667</v>
      </c>
      <c r="C48" s="35">
        <v>77</v>
      </c>
      <c r="D48" s="35">
        <v>213</v>
      </c>
      <c r="E48" s="35">
        <v>12</v>
      </c>
      <c r="F48" s="35">
        <v>230</v>
      </c>
      <c r="G48" s="34">
        <f t="shared" si="0"/>
        <v>710.86666666666667</v>
      </c>
      <c r="H48" s="34">
        <v>226.20169429986527</v>
      </c>
      <c r="I48" s="34">
        <v>238.91284016145508</v>
      </c>
      <c r="J48" s="34">
        <f t="shared" si="1"/>
        <v>465.11453446132032</v>
      </c>
      <c r="K48" s="34">
        <f t="shared" si="2"/>
        <v>1175.9812011279869</v>
      </c>
      <c r="L48" s="35"/>
      <c r="M48" s="35"/>
      <c r="N48" s="35"/>
      <c r="O48" s="35"/>
      <c r="P48" s="35">
        <v>0</v>
      </c>
      <c r="Q48" s="35">
        <v>0</v>
      </c>
      <c r="R48" s="35">
        <v>0</v>
      </c>
    </row>
    <row r="49" spans="1:18">
      <c r="A49" s="10" t="s">
        <v>78</v>
      </c>
      <c r="B49" s="34">
        <v>1028.6600000000001</v>
      </c>
      <c r="C49" s="35">
        <v>584</v>
      </c>
      <c r="D49" s="35">
        <v>1667</v>
      </c>
      <c r="E49" s="35">
        <v>1333</v>
      </c>
      <c r="F49" s="35">
        <v>3272</v>
      </c>
      <c r="G49" s="34">
        <f t="shared" si="0"/>
        <v>7884.66</v>
      </c>
      <c r="H49" s="34">
        <v>994.98733153832245</v>
      </c>
      <c r="I49" s="34">
        <v>2683.7063079031973</v>
      </c>
      <c r="J49" s="34">
        <f t="shared" si="1"/>
        <v>3678.6936394415197</v>
      </c>
      <c r="K49" s="34">
        <f t="shared" si="2"/>
        <v>11563.35363944152</v>
      </c>
      <c r="L49" s="35"/>
      <c r="M49" s="35"/>
      <c r="N49" s="35"/>
      <c r="O49" s="35"/>
      <c r="P49" s="35">
        <v>0</v>
      </c>
      <c r="Q49" s="35">
        <v>0</v>
      </c>
      <c r="R49" s="35">
        <v>0</v>
      </c>
    </row>
    <row r="50" spans="1:18">
      <c r="A50" s="10" t="s">
        <v>79</v>
      </c>
      <c r="B50" s="34">
        <v>2894.1266666666666</v>
      </c>
      <c r="C50" s="35">
        <v>1641</v>
      </c>
      <c r="D50" s="35">
        <v>1942</v>
      </c>
      <c r="E50" s="35">
        <v>6739</v>
      </c>
      <c r="F50" s="35">
        <v>7260</v>
      </c>
      <c r="G50" s="34">
        <f t="shared" si="0"/>
        <v>20476.126666666667</v>
      </c>
      <c r="H50" s="34">
        <v>11308.1836931587</v>
      </c>
      <c r="I50" s="34">
        <v>10700.891908351368</v>
      </c>
      <c r="J50" s="34">
        <f t="shared" si="1"/>
        <v>22009.075601510071</v>
      </c>
      <c r="K50" s="34">
        <f t="shared" si="2"/>
        <v>42485.202268176741</v>
      </c>
      <c r="L50" s="35"/>
      <c r="M50" s="35"/>
      <c r="N50" s="35"/>
      <c r="O50" s="35"/>
      <c r="P50" s="35">
        <v>96</v>
      </c>
      <c r="Q50" s="35">
        <v>1</v>
      </c>
      <c r="R50" s="35">
        <v>336</v>
      </c>
    </row>
    <row r="51" spans="1:18">
      <c r="A51" s="10" t="s">
        <v>80</v>
      </c>
      <c r="B51" s="34">
        <v>1525.72</v>
      </c>
      <c r="C51" s="35">
        <v>799</v>
      </c>
      <c r="D51" s="35">
        <v>1550</v>
      </c>
      <c r="E51" s="35">
        <v>1032</v>
      </c>
      <c r="F51" s="35">
        <v>1630</v>
      </c>
      <c r="G51" s="34">
        <f t="shared" si="0"/>
        <v>6536.72</v>
      </c>
      <c r="H51" s="34">
        <v>1970.5617358780628</v>
      </c>
      <c r="I51" s="34">
        <v>4993.1587944158828</v>
      </c>
      <c r="J51" s="34">
        <f t="shared" si="1"/>
        <v>6963.7205302939456</v>
      </c>
      <c r="K51" s="34">
        <f t="shared" si="2"/>
        <v>13500.440530293945</v>
      </c>
      <c r="L51" s="35"/>
      <c r="M51" s="35"/>
      <c r="N51" s="35"/>
      <c r="O51" s="35"/>
      <c r="P51" s="35">
        <v>162</v>
      </c>
      <c r="Q51" s="35">
        <v>4</v>
      </c>
      <c r="R51" s="35">
        <v>0</v>
      </c>
    </row>
    <row r="52" spans="1:18">
      <c r="A52" s="10" t="s">
        <v>81</v>
      </c>
      <c r="B52" s="34">
        <v>1425.46</v>
      </c>
      <c r="C52" s="35">
        <v>1252</v>
      </c>
      <c r="D52" s="35">
        <v>2041</v>
      </c>
      <c r="E52" s="35">
        <v>3182</v>
      </c>
      <c r="F52" s="35">
        <v>4495</v>
      </c>
      <c r="G52" s="34">
        <f t="shared" si="0"/>
        <v>12395.46</v>
      </c>
      <c r="H52" s="34">
        <v>5247.6304981649328</v>
      </c>
      <c r="I52" s="34">
        <v>5682.4942147816055</v>
      </c>
      <c r="J52" s="34">
        <f t="shared" si="1"/>
        <v>10930.124712946537</v>
      </c>
      <c r="K52" s="34">
        <f t="shared" si="2"/>
        <v>23325.584712946536</v>
      </c>
      <c r="L52" s="35"/>
      <c r="M52" s="35"/>
      <c r="N52" s="35"/>
      <c r="O52" s="35"/>
      <c r="P52" s="35">
        <v>0</v>
      </c>
      <c r="Q52" s="35">
        <v>0</v>
      </c>
      <c r="R52" s="35">
        <v>0</v>
      </c>
    </row>
    <row r="53" spans="1:18">
      <c r="A53" s="10" t="s">
        <v>82</v>
      </c>
      <c r="B53" s="34">
        <v>1289.06</v>
      </c>
      <c r="C53" s="35">
        <v>1828</v>
      </c>
      <c r="D53" s="35">
        <v>2046</v>
      </c>
      <c r="E53" s="35">
        <v>1817</v>
      </c>
      <c r="F53" s="35">
        <v>1907</v>
      </c>
      <c r="G53" s="34">
        <f t="shared" si="0"/>
        <v>8887.06</v>
      </c>
      <c r="H53" s="34">
        <v>13635.780361614507</v>
      </c>
      <c r="I53" s="34">
        <v>3150.9280070565851</v>
      </c>
      <c r="J53" s="34">
        <f t="shared" si="1"/>
        <v>16786.70836867109</v>
      </c>
      <c r="K53" s="34">
        <f t="shared" si="2"/>
        <v>25673.768368671088</v>
      </c>
      <c r="L53" s="35"/>
      <c r="M53" s="35"/>
      <c r="N53" s="35"/>
      <c r="O53" s="35"/>
      <c r="P53" s="35">
        <v>1</v>
      </c>
      <c r="Q53" s="35">
        <v>0</v>
      </c>
      <c r="R53" s="35">
        <v>0</v>
      </c>
    </row>
    <row r="54" spans="1:18">
      <c r="A54" s="10" t="s">
        <v>83</v>
      </c>
      <c r="B54" s="34">
        <v>1935.3</v>
      </c>
      <c r="C54" s="35">
        <v>1811</v>
      </c>
      <c r="D54" s="35">
        <v>1579</v>
      </c>
      <c r="E54" s="35">
        <v>1103</v>
      </c>
      <c r="F54" s="35">
        <v>2309</v>
      </c>
      <c r="G54" s="34">
        <f t="shared" si="0"/>
        <v>8737.2999999999993</v>
      </c>
      <c r="H54" s="34">
        <v>7628.5699530640868</v>
      </c>
      <c r="I54" s="34">
        <v>3144.9197712345735</v>
      </c>
      <c r="J54" s="34">
        <f t="shared" si="1"/>
        <v>10773.489724298661</v>
      </c>
      <c r="K54" s="34">
        <f t="shared" si="2"/>
        <v>19510.789724298658</v>
      </c>
      <c r="L54" s="35"/>
      <c r="M54" s="35"/>
      <c r="N54" s="35"/>
      <c r="O54" s="35"/>
      <c r="P54" s="35">
        <v>28</v>
      </c>
      <c r="Q54" s="35">
        <v>5</v>
      </c>
      <c r="R54" s="35">
        <v>10</v>
      </c>
    </row>
    <row r="55" spans="1:18">
      <c r="A55" s="10" t="s">
        <v>84</v>
      </c>
      <c r="B55" s="34">
        <v>1403.34</v>
      </c>
      <c r="C55" s="35">
        <v>821</v>
      </c>
      <c r="D55" s="35">
        <v>1214</v>
      </c>
      <c r="E55" s="35">
        <v>780</v>
      </c>
      <c r="F55" s="35">
        <v>2627</v>
      </c>
      <c r="G55" s="34">
        <f t="shared" si="0"/>
        <v>6845.34</v>
      </c>
      <c r="H55" s="34">
        <v>899.39582055804465</v>
      </c>
      <c r="I55" s="34">
        <v>3297.313011675978</v>
      </c>
      <c r="J55" s="34">
        <f t="shared" si="1"/>
        <v>4196.7088322340223</v>
      </c>
      <c r="K55" s="34">
        <f t="shared" si="2"/>
        <v>11042.048832234022</v>
      </c>
      <c r="L55" s="35"/>
      <c r="M55" s="35"/>
      <c r="N55" s="35"/>
      <c r="O55" s="35"/>
      <c r="P55" s="35">
        <v>6</v>
      </c>
      <c r="Q55" s="35">
        <v>0</v>
      </c>
      <c r="R55" s="35">
        <v>0</v>
      </c>
    </row>
    <row r="56" spans="1:18">
      <c r="A56" s="10" t="s">
        <v>85</v>
      </c>
      <c r="B56" s="34">
        <v>2188.64</v>
      </c>
      <c r="C56" s="35">
        <v>1527</v>
      </c>
      <c r="D56" s="35">
        <v>2206</v>
      </c>
      <c r="E56" s="35">
        <v>1095</v>
      </c>
      <c r="F56" s="35">
        <v>3669</v>
      </c>
      <c r="G56" s="34">
        <f t="shared" si="0"/>
        <v>10685.64</v>
      </c>
      <c r="H56" s="34">
        <v>3192.1283110919903</v>
      </c>
      <c r="I56" s="34">
        <v>4931.8877953566871</v>
      </c>
      <c r="J56" s="34">
        <f t="shared" si="1"/>
        <v>8124.0161064486774</v>
      </c>
      <c r="K56" s="34">
        <f t="shared" si="2"/>
        <v>18809.656106448678</v>
      </c>
      <c r="L56" s="35"/>
      <c r="M56" s="35"/>
      <c r="N56" s="35"/>
      <c r="O56" s="35"/>
      <c r="P56" s="35">
        <v>0</v>
      </c>
      <c r="Q56" s="35">
        <v>0</v>
      </c>
      <c r="R56" s="35">
        <v>13</v>
      </c>
    </row>
    <row r="57" spans="1:18">
      <c r="A57" s="7" t="s">
        <v>86</v>
      </c>
      <c r="B57" s="24">
        <v>39717.893333333333</v>
      </c>
      <c r="C57" s="12">
        <v>36165</v>
      </c>
      <c r="D57" s="12">
        <v>63837</v>
      </c>
      <c r="E57" s="12">
        <v>30419</v>
      </c>
      <c r="F57" s="12">
        <v>87556</v>
      </c>
      <c r="G57" s="24">
        <f t="shared" si="0"/>
        <v>257694.89333333334</v>
      </c>
      <c r="H57" s="24">
        <v>133514.53111013747</v>
      </c>
      <c r="I57" s="24">
        <v>33312.62396947707</v>
      </c>
      <c r="J57" s="24">
        <f t="shared" si="1"/>
        <v>166827.15507961455</v>
      </c>
      <c r="K57" s="24">
        <f t="shared" si="2"/>
        <v>424522.04841294792</v>
      </c>
      <c r="L57" s="12"/>
      <c r="M57" s="12"/>
      <c r="N57" s="12"/>
      <c r="O57" s="12"/>
      <c r="P57" s="12">
        <v>26</v>
      </c>
      <c r="Q57" s="12">
        <v>129</v>
      </c>
      <c r="R57" s="12">
        <v>184</v>
      </c>
    </row>
    <row r="58" spans="1:18">
      <c r="A58" s="10" t="s">
        <v>87</v>
      </c>
      <c r="B58" s="34">
        <v>353.99333333333334</v>
      </c>
      <c r="C58" s="35">
        <v>264</v>
      </c>
      <c r="D58" s="35">
        <v>1132</v>
      </c>
      <c r="E58" s="35">
        <v>15</v>
      </c>
      <c r="F58" s="35">
        <v>1653</v>
      </c>
      <c r="G58" s="34">
        <f t="shared" si="0"/>
        <v>3417.9933333333333</v>
      </c>
      <c r="H58" s="34">
        <v>60.731276590717734</v>
      </c>
      <c r="I58" s="34">
        <v>642.21058407747444</v>
      </c>
      <c r="J58" s="34">
        <f t="shared" si="1"/>
        <v>702.94186066819213</v>
      </c>
      <c r="K58" s="34">
        <f t="shared" si="2"/>
        <v>4120.9351940015258</v>
      </c>
      <c r="L58" s="35"/>
      <c r="M58" s="35"/>
      <c r="N58" s="35"/>
      <c r="O58" s="35"/>
      <c r="P58" s="35">
        <v>0</v>
      </c>
      <c r="Q58" s="35">
        <v>0</v>
      </c>
      <c r="R58" s="35">
        <v>0</v>
      </c>
    </row>
    <row r="59" spans="1:18">
      <c r="A59" s="10" t="s">
        <v>88</v>
      </c>
      <c r="B59" s="34">
        <v>3296.44</v>
      </c>
      <c r="C59" s="35">
        <v>1244</v>
      </c>
      <c r="D59" s="35">
        <v>5005</v>
      </c>
      <c r="E59" s="35">
        <v>829</v>
      </c>
      <c r="F59" s="35">
        <v>7795</v>
      </c>
      <c r="G59" s="34">
        <f t="shared" si="0"/>
        <v>18169.440000000002</v>
      </c>
      <c r="H59" s="34">
        <v>109.08242334288731</v>
      </c>
      <c r="I59" s="34">
        <v>2743.7328845135089</v>
      </c>
      <c r="J59" s="34">
        <f t="shared" si="1"/>
        <v>2852.8153078563964</v>
      </c>
      <c r="K59" s="34">
        <f t="shared" si="2"/>
        <v>21022.255307856398</v>
      </c>
      <c r="L59" s="35"/>
      <c r="M59" s="35"/>
      <c r="N59" s="35"/>
      <c r="O59" s="35"/>
      <c r="P59" s="35">
        <v>0</v>
      </c>
      <c r="Q59" s="35">
        <v>0</v>
      </c>
      <c r="R59" s="35">
        <v>2</v>
      </c>
    </row>
    <row r="60" spans="1:18">
      <c r="A60" s="10" t="s">
        <v>89</v>
      </c>
      <c r="B60" s="34">
        <v>3959.76</v>
      </c>
      <c r="C60" s="35">
        <v>3308</v>
      </c>
      <c r="D60" s="35">
        <v>5760</v>
      </c>
      <c r="E60" s="35">
        <v>881</v>
      </c>
      <c r="F60" s="35">
        <v>6234</v>
      </c>
      <c r="G60" s="34">
        <f t="shared" si="0"/>
        <v>20142.760000000002</v>
      </c>
      <c r="H60" s="34">
        <v>2097.8907839420704</v>
      </c>
      <c r="I60" s="34">
        <v>2278.3976085720087</v>
      </c>
      <c r="J60" s="34">
        <f t="shared" si="1"/>
        <v>4376.2883925140795</v>
      </c>
      <c r="K60" s="34">
        <f t="shared" si="2"/>
        <v>24519.04839251408</v>
      </c>
      <c r="L60" s="35"/>
      <c r="M60" s="35"/>
      <c r="N60" s="35"/>
      <c r="O60" s="35"/>
      <c r="P60" s="35">
        <v>9</v>
      </c>
      <c r="Q60" s="35">
        <v>0</v>
      </c>
      <c r="R60" s="35">
        <v>3</v>
      </c>
    </row>
    <row r="61" spans="1:18">
      <c r="A61" s="10" t="s">
        <v>90</v>
      </c>
      <c r="B61" s="34">
        <v>2125.8733333333334</v>
      </c>
      <c r="C61" s="35">
        <v>1846</v>
      </c>
      <c r="D61" s="35">
        <v>2524</v>
      </c>
      <c r="E61" s="35">
        <v>756</v>
      </c>
      <c r="F61" s="35">
        <v>2729</v>
      </c>
      <c r="G61" s="34">
        <f t="shared" si="0"/>
        <v>9980.873333333333</v>
      </c>
      <c r="H61" s="34">
        <v>4877.6490045602804</v>
      </c>
      <c r="I61" s="34">
        <v>2805.0321022848639</v>
      </c>
      <c r="J61" s="34">
        <f t="shared" si="1"/>
        <v>7682.6811068451443</v>
      </c>
      <c r="K61" s="34">
        <f t="shared" si="2"/>
        <v>17663.554440178479</v>
      </c>
      <c r="L61" s="35"/>
      <c r="M61" s="35"/>
      <c r="N61" s="35"/>
      <c r="O61" s="35"/>
      <c r="P61" s="35">
        <v>0</v>
      </c>
      <c r="Q61" s="35">
        <v>1</v>
      </c>
      <c r="R61" s="35">
        <v>19</v>
      </c>
    </row>
    <row r="62" spans="1:18">
      <c r="A62" s="10" t="s">
        <v>91</v>
      </c>
      <c r="B62" s="34">
        <v>2107.36</v>
      </c>
      <c r="C62" s="35">
        <v>927</v>
      </c>
      <c r="D62" s="35">
        <v>1423</v>
      </c>
      <c r="E62" s="35">
        <v>407</v>
      </c>
      <c r="F62" s="35">
        <v>2483</v>
      </c>
      <c r="G62" s="34">
        <f t="shared" si="0"/>
        <v>7347.3600000000006</v>
      </c>
      <c r="H62" s="34">
        <v>2453.9795031798685</v>
      </c>
      <c r="I62" s="34">
        <v>2431.6783258943187</v>
      </c>
      <c r="J62" s="34">
        <f t="shared" si="1"/>
        <v>4885.6578290741872</v>
      </c>
      <c r="K62" s="34">
        <f t="shared" si="2"/>
        <v>12233.017829074188</v>
      </c>
      <c r="L62" s="35"/>
      <c r="M62" s="35"/>
      <c r="N62" s="35"/>
      <c r="O62" s="35"/>
      <c r="P62" s="35">
        <v>0</v>
      </c>
      <c r="Q62" s="35">
        <v>0</v>
      </c>
      <c r="R62" s="35">
        <v>0</v>
      </c>
    </row>
    <row r="63" spans="1:18">
      <c r="A63" s="10" t="s">
        <v>92</v>
      </c>
      <c r="B63" s="34">
        <v>2659.7866666666669</v>
      </c>
      <c r="C63" s="35">
        <v>1906</v>
      </c>
      <c r="D63" s="35">
        <v>3212</v>
      </c>
      <c r="E63" s="35">
        <v>3696</v>
      </c>
      <c r="F63" s="35">
        <v>4576</v>
      </c>
      <c r="G63" s="34">
        <f t="shared" si="0"/>
        <v>16049.786666666667</v>
      </c>
      <c r="H63" s="34">
        <v>7806.8199052925074</v>
      </c>
      <c r="I63" s="34">
        <v>4654.0019717289633</v>
      </c>
      <c r="J63" s="34">
        <f t="shared" si="1"/>
        <v>12460.82187702147</v>
      </c>
      <c r="K63" s="34">
        <f t="shared" si="2"/>
        <v>28510.608543688137</v>
      </c>
      <c r="L63" s="35"/>
      <c r="M63" s="35"/>
      <c r="N63" s="35"/>
      <c r="O63" s="35"/>
      <c r="P63" s="35">
        <v>6</v>
      </c>
      <c r="Q63" s="35">
        <v>128</v>
      </c>
      <c r="R63" s="35">
        <v>61</v>
      </c>
    </row>
    <row r="64" spans="1:18">
      <c r="A64" s="10" t="s">
        <v>93</v>
      </c>
      <c r="B64" s="34">
        <v>2364.2266666666665</v>
      </c>
      <c r="C64" s="35">
        <v>3149</v>
      </c>
      <c r="D64" s="35">
        <v>4145</v>
      </c>
      <c r="E64" s="35">
        <v>1237</v>
      </c>
      <c r="F64" s="35">
        <v>6773</v>
      </c>
      <c r="G64" s="34">
        <f t="shared" si="0"/>
        <v>17668.226666666666</v>
      </c>
      <c r="H64" s="34">
        <v>16262.444467372319</v>
      </c>
      <c r="I64" s="34">
        <v>3252.9929367433037</v>
      </c>
      <c r="J64" s="34">
        <f t="shared" si="1"/>
        <v>19515.437404115622</v>
      </c>
      <c r="K64" s="34">
        <f t="shared" si="2"/>
        <v>37183.664070782288</v>
      </c>
      <c r="L64" s="35"/>
      <c r="M64" s="35"/>
      <c r="N64" s="35"/>
      <c r="O64" s="35"/>
      <c r="P64" s="35">
        <v>0</v>
      </c>
      <c r="Q64" s="35">
        <v>0</v>
      </c>
      <c r="R64" s="35">
        <v>0</v>
      </c>
    </row>
    <row r="65" spans="1:18">
      <c r="A65" s="10" t="s">
        <v>94</v>
      </c>
      <c r="B65" s="34">
        <v>6292.5066666666671</v>
      </c>
      <c r="C65" s="35">
        <v>9019</v>
      </c>
      <c r="D65" s="35">
        <v>12319</v>
      </c>
      <c r="E65" s="35">
        <v>4587</v>
      </c>
      <c r="F65" s="35">
        <v>14159</v>
      </c>
      <c r="G65" s="34">
        <f t="shared" si="0"/>
        <v>46376.506666666668</v>
      </c>
      <c r="H65" s="34">
        <v>28786.537767512011</v>
      </c>
      <c r="I65" s="34">
        <v>2623.3080864455196</v>
      </c>
      <c r="J65" s="34">
        <f t="shared" si="1"/>
        <v>31409.845853957529</v>
      </c>
      <c r="K65" s="34">
        <f t="shared" si="2"/>
        <v>77786.352520624205</v>
      </c>
      <c r="L65" s="35"/>
      <c r="M65" s="35"/>
      <c r="N65" s="35"/>
      <c r="O65" s="35"/>
      <c r="P65" s="35">
        <v>1</v>
      </c>
      <c r="Q65" s="35">
        <v>0</v>
      </c>
      <c r="R65" s="35">
        <v>0</v>
      </c>
    </row>
    <row r="66" spans="1:18">
      <c r="A66" s="10" t="s">
        <v>95</v>
      </c>
      <c r="B66" s="34">
        <v>3582.46</v>
      </c>
      <c r="C66" s="35">
        <v>2981</v>
      </c>
      <c r="D66" s="35">
        <v>4678</v>
      </c>
      <c r="E66" s="35">
        <v>2607</v>
      </c>
      <c r="F66" s="35">
        <v>13521</v>
      </c>
      <c r="G66" s="34">
        <f t="shared" si="0"/>
        <v>27369.46</v>
      </c>
      <c r="H66" s="34">
        <v>13049.737551315477</v>
      </c>
      <c r="I66" s="34">
        <v>1310.2938393159702</v>
      </c>
      <c r="J66" s="34">
        <f t="shared" si="1"/>
        <v>14360.031390631448</v>
      </c>
      <c r="K66" s="34">
        <f t="shared" si="2"/>
        <v>41729.491390631447</v>
      </c>
      <c r="L66" s="35"/>
      <c r="M66" s="35"/>
      <c r="N66" s="35"/>
      <c r="O66" s="35"/>
      <c r="P66" s="35">
        <v>0</v>
      </c>
      <c r="Q66" s="35">
        <v>0</v>
      </c>
      <c r="R66" s="35">
        <v>0</v>
      </c>
    </row>
    <row r="67" spans="1:18">
      <c r="A67" s="10" t="s">
        <v>96</v>
      </c>
      <c r="B67" s="34">
        <v>4628.3266666666668</v>
      </c>
      <c r="C67" s="35">
        <v>5732</v>
      </c>
      <c r="D67" s="35">
        <v>12170</v>
      </c>
      <c r="E67" s="35">
        <v>9667</v>
      </c>
      <c r="F67" s="35">
        <v>13538</v>
      </c>
      <c r="G67" s="34">
        <f t="shared" si="0"/>
        <v>45735.326666666668</v>
      </c>
      <c r="H67" s="34">
        <v>17357.59419728765</v>
      </c>
      <c r="I67" s="34">
        <v>3056.546204022683</v>
      </c>
      <c r="J67" s="34">
        <f t="shared" si="1"/>
        <v>20414.140401310331</v>
      </c>
      <c r="K67" s="34">
        <f t="shared" si="2"/>
        <v>66149.467067977006</v>
      </c>
      <c r="L67" s="35"/>
      <c r="M67" s="35"/>
      <c r="N67" s="35"/>
      <c r="O67" s="35"/>
      <c r="P67" s="35">
        <v>0</v>
      </c>
      <c r="Q67" s="35">
        <v>0</v>
      </c>
      <c r="R67" s="35">
        <v>17</v>
      </c>
    </row>
    <row r="68" spans="1:18">
      <c r="A68" s="10" t="s">
        <v>97</v>
      </c>
      <c r="B68" s="34">
        <v>4776.8599999999997</v>
      </c>
      <c r="C68" s="35">
        <v>3572</v>
      </c>
      <c r="D68" s="35">
        <v>6042</v>
      </c>
      <c r="E68" s="35">
        <v>2423</v>
      </c>
      <c r="F68" s="35">
        <v>7190</v>
      </c>
      <c r="G68" s="34">
        <f t="shared" si="0"/>
        <v>24003.86</v>
      </c>
      <c r="H68" s="34">
        <v>14813.470969682059</v>
      </c>
      <c r="I68" s="34">
        <v>5041.700917221392</v>
      </c>
      <c r="J68" s="34">
        <f t="shared" si="1"/>
        <v>19855.171886903452</v>
      </c>
      <c r="K68" s="34">
        <f t="shared" si="2"/>
        <v>43859.031886903453</v>
      </c>
      <c r="L68" s="35"/>
      <c r="M68" s="35"/>
      <c r="N68" s="35"/>
      <c r="O68" s="35"/>
      <c r="P68" s="35">
        <v>10</v>
      </c>
      <c r="Q68" s="35">
        <v>0</v>
      </c>
      <c r="R68" s="35">
        <v>82</v>
      </c>
    </row>
    <row r="69" spans="1:18">
      <c r="A69" s="10" t="s">
        <v>98</v>
      </c>
      <c r="B69" s="34">
        <v>3570.3</v>
      </c>
      <c r="C69" s="35">
        <v>2217</v>
      </c>
      <c r="D69" s="35">
        <v>5427</v>
      </c>
      <c r="E69" s="35">
        <v>3314</v>
      </c>
      <c r="F69" s="35">
        <v>6905</v>
      </c>
      <c r="G69" s="34">
        <f t="shared" si="0"/>
        <v>21433.3</v>
      </c>
      <c r="H69" s="34">
        <v>25839.539710663375</v>
      </c>
      <c r="I69" s="34">
        <v>2473.6509520553732</v>
      </c>
      <c r="J69" s="34">
        <f t="shared" si="1"/>
        <v>28313.190662718749</v>
      </c>
      <c r="K69" s="34">
        <f t="shared" si="2"/>
        <v>49746.490662718745</v>
      </c>
      <c r="L69" s="35"/>
      <c r="M69" s="35"/>
      <c r="N69" s="35"/>
      <c r="O69" s="35"/>
      <c r="P69" s="35">
        <v>0</v>
      </c>
      <c r="Q69" s="35">
        <v>0</v>
      </c>
      <c r="R69" s="35">
        <v>0</v>
      </c>
    </row>
    <row r="70" spans="1:18">
      <c r="A70" s="7" t="s">
        <v>99</v>
      </c>
      <c r="B70" s="24">
        <v>14043.353333333333</v>
      </c>
      <c r="C70" s="12">
        <v>10559</v>
      </c>
      <c r="D70" s="12">
        <v>29399</v>
      </c>
      <c r="E70" s="12">
        <v>5424</v>
      </c>
      <c r="F70" s="12">
        <v>28216</v>
      </c>
      <c r="G70" s="24">
        <f t="shared" si="0"/>
        <v>87641.353333333333</v>
      </c>
      <c r="H70" s="24">
        <v>11374.630631737802</v>
      </c>
      <c r="I70" s="24">
        <v>39630.921309117213</v>
      </c>
      <c r="J70" s="24">
        <f t="shared" si="1"/>
        <v>51005.551940855017</v>
      </c>
      <c r="K70" s="24">
        <f t="shared" si="2"/>
        <v>138646.90527418835</v>
      </c>
      <c r="L70" s="12"/>
      <c r="M70" s="12"/>
      <c r="N70" s="12"/>
      <c r="O70" s="12"/>
      <c r="P70" s="12">
        <v>199</v>
      </c>
      <c r="Q70" s="12">
        <v>46</v>
      </c>
      <c r="R70" s="12">
        <v>5</v>
      </c>
    </row>
    <row r="71" spans="1:18">
      <c r="A71" s="10" t="s">
        <v>100</v>
      </c>
      <c r="B71" s="34">
        <v>239.22666666666666</v>
      </c>
      <c r="C71" s="35">
        <v>300</v>
      </c>
      <c r="D71" s="35">
        <v>973</v>
      </c>
      <c r="E71" s="35">
        <v>12</v>
      </c>
      <c r="F71" s="35">
        <v>363</v>
      </c>
      <c r="G71" s="34">
        <f t="shared" ref="G71:G90" si="3">SUM(B71:F71)</f>
        <v>1887.2266666666667</v>
      </c>
      <c r="H71" s="34">
        <v>16.301647609991669</v>
      </c>
      <c r="I71" s="34">
        <v>932.11793183236568</v>
      </c>
      <c r="J71" s="34">
        <f t="shared" ref="J71:J90" si="4">H71+I71</f>
        <v>948.4195794423573</v>
      </c>
      <c r="K71" s="34">
        <f t="shared" ref="K71:K90" si="5">SUM(G71+J71)</f>
        <v>2835.6462461090241</v>
      </c>
      <c r="L71" s="35"/>
      <c r="M71" s="35"/>
      <c r="N71" s="35"/>
      <c r="O71" s="35"/>
      <c r="P71" s="35">
        <v>0</v>
      </c>
      <c r="Q71" s="35">
        <v>0</v>
      </c>
      <c r="R71" s="35">
        <v>0</v>
      </c>
    </row>
    <row r="72" spans="1:18">
      <c r="A72" s="10" t="s">
        <v>101</v>
      </c>
      <c r="B72" s="34">
        <v>259.19333333333333</v>
      </c>
      <c r="C72" s="35">
        <v>173</v>
      </c>
      <c r="D72" s="35">
        <v>912</v>
      </c>
      <c r="E72" s="35">
        <v>37</v>
      </c>
      <c r="F72" s="35">
        <v>625</v>
      </c>
      <c r="G72" s="34">
        <f t="shared" si="3"/>
        <v>2006.1933333333334</v>
      </c>
      <c r="H72" s="34">
        <v>25.63338527653324</v>
      </c>
      <c r="I72" s="34">
        <v>1757.1098784183025</v>
      </c>
      <c r="J72" s="34">
        <f t="shared" si="4"/>
        <v>1782.7432636948358</v>
      </c>
      <c r="K72" s="34">
        <f t="shared" si="5"/>
        <v>3788.9365970281692</v>
      </c>
      <c r="L72" s="35"/>
      <c r="M72" s="35"/>
      <c r="N72" s="35"/>
      <c r="O72" s="35"/>
      <c r="P72" s="35">
        <v>0</v>
      </c>
      <c r="Q72" s="35">
        <v>40</v>
      </c>
      <c r="R72" s="35">
        <v>0</v>
      </c>
    </row>
    <row r="73" spans="1:18">
      <c r="A73" s="10" t="s">
        <v>102</v>
      </c>
      <c r="B73" s="34">
        <v>238.72666666666666</v>
      </c>
      <c r="C73" s="35">
        <v>627</v>
      </c>
      <c r="D73" s="35">
        <v>1072</v>
      </c>
      <c r="E73" s="35">
        <v>0</v>
      </c>
      <c r="F73" s="35">
        <v>210</v>
      </c>
      <c r="G73" s="34">
        <f t="shared" si="3"/>
        <v>2147.7266666666665</v>
      </c>
      <c r="H73" s="34">
        <v>46.376079584491194</v>
      </c>
      <c r="I73" s="34">
        <v>1706.244592630411</v>
      </c>
      <c r="J73" s="34">
        <f t="shared" si="4"/>
        <v>1752.6206722149022</v>
      </c>
      <c r="K73" s="34">
        <f t="shared" si="5"/>
        <v>3900.3473388815687</v>
      </c>
      <c r="L73" s="35"/>
      <c r="M73" s="35"/>
      <c r="N73" s="35"/>
      <c r="O73" s="35"/>
      <c r="P73" s="35">
        <v>0</v>
      </c>
      <c r="Q73" s="35">
        <v>6</v>
      </c>
      <c r="R73" s="35">
        <v>0</v>
      </c>
    </row>
    <row r="74" spans="1:18">
      <c r="A74" s="10" t="s">
        <v>103</v>
      </c>
      <c r="B74" s="34">
        <v>794.35333333333335</v>
      </c>
      <c r="C74" s="35">
        <v>379</v>
      </c>
      <c r="D74" s="35">
        <v>1513</v>
      </c>
      <c r="E74" s="35">
        <v>89</v>
      </c>
      <c r="F74" s="35">
        <v>1086</v>
      </c>
      <c r="G74" s="34">
        <f t="shared" si="3"/>
        <v>3861.3533333333335</v>
      </c>
      <c r="H74" s="34">
        <v>286.77206531913919</v>
      </c>
      <c r="I74" s="34">
        <v>5817.7421190786563</v>
      </c>
      <c r="J74" s="34">
        <f t="shared" si="4"/>
        <v>6104.5141843977954</v>
      </c>
      <c r="K74" s="34">
        <f t="shared" si="5"/>
        <v>9965.8675177311288</v>
      </c>
      <c r="L74" s="35"/>
      <c r="M74" s="35"/>
      <c r="N74" s="35"/>
      <c r="O74" s="35"/>
      <c r="P74" s="35">
        <v>0</v>
      </c>
      <c r="Q74" s="35">
        <v>0</v>
      </c>
      <c r="R74" s="35">
        <v>5</v>
      </c>
    </row>
    <row r="75" spans="1:18">
      <c r="A75" s="10" t="s">
        <v>104</v>
      </c>
      <c r="B75" s="34">
        <v>1402.5333333333333</v>
      </c>
      <c r="C75" s="35">
        <v>675</v>
      </c>
      <c r="D75" s="35">
        <v>3213</v>
      </c>
      <c r="E75" s="35">
        <v>255</v>
      </c>
      <c r="F75" s="35">
        <v>2041</v>
      </c>
      <c r="G75" s="34">
        <f t="shared" si="3"/>
        <v>7586.5333333333328</v>
      </c>
      <c r="H75" s="34">
        <v>39.962175957801506</v>
      </c>
      <c r="I75" s="34">
        <v>3000.3020182770815</v>
      </c>
      <c r="J75" s="34">
        <f t="shared" si="4"/>
        <v>3040.2641942348832</v>
      </c>
      <c r="K75" s="34">
        <f t="shared" si="5"/>
        <v>10626.797527568217</v>
      </c>
      <c r="L75" s="35"/>
      <c r="M75" s="35"/>
      <c r="N75" s="35"/>
      <c r="O75" s="35"/>
      <c r="P75" s="35">
        <v>0</v>
      </c>
      <c r="Q75" s="35">
        <v>0</v>
      </c>
      <c r="R75" s="35">
        <v>0</v>
      </c>
    </row>
    <row r="76" spans="1:18">
      <c r="A76" s="10" t="s">
        <v>105</v>
      </c>
      <c r="B76" s="34">
        <v>2962.84</v>
      </c>
      <c r="C76" s="35">
        <v>1759</v>
      </c>
      <c r="D76" s="35">
        <v>3784</v>
      </c>
      <c r="E76" s="35">
        <v>852</v>
      </c>
      <c r="F76" s="35">
        <v>2590</v>
      </c>
      <c r="G76" s="34">
        <f t="shared" si="3"/>
        <v>11947.84</v>
      </c>
      <c r="H76" s="34">
        <v>102.23042000350463</v>
      </c>
      <c r="I76" s="34">
        <v>5716.7865053498726</v>
      </c>
      <c r="J76" s="34">
        <f t="shared" si="4"/>
        <v>5819.0169253533777</v>
      </c>
      <c r="K76" s="34">
        <f t="shared" si="5"/>
        <v>17766.856925353379</v>
      </c>
      <c r="L76" s="35"/>
      <c r="M76" s="35"/>
      <c r="N76" s="35"/>
      <c r="O76" s="35"/>
      <c r="P76" s="35">
        <v>1</v>
      </c>
      <c r="Q76" s="35">
        <v>0</v>
      </c>
      <c r="R76" s="35">
        <v>0</v>
      </c>
    </row>
    <row r="77" spans="1:18">
      <c r="A77" s="10" t="s">
        <v>106</v>
      </c>
      <c r="B77" s="34">
        <v>768.06</v>
      </c>
      <c r="C77" s="35">
        <v>1004</v>
      </c>
      <c r="D77" s="35">
        <v>3850</v>
      </c>
      <c r="E77" s="35">
        <v>303</v>
      </c>
      <c r="F77" s="35">
        <v>3079</v>
      </c>
      <c r="G77" s="34">
        <f t="shared" si="3"/>
        <v>9004.06</v>
      </c>
      <c r="H77" s="34">
        <v>292.53245553829896</v>
      </c>
      <c r="I77" s="34">
        <v>3627.2057863290797</v>
      </c>
      <c r="J77" s="34">
        <f t="shared" si="4"/>
        <v>3919.7382418673787</v>
      </c>
      <c r="K77" s="34">
        <f t="shared" si="5"/>
        <v>12923.798241867378</v>
      </c>
      <c r="L77" s="35"/>
      <c r="M77" s="35"/>
      <c r="N77" s="35"/>
      <c r="O77" s="35"/>
      <c r="P77" s="35">
        <v>0</v>
      </c>
      <c r="Q77" s="35">
        <v>0</v>
      </c>
      <c r="R77" s="35">
        <v>0</v>
      </c>
    </row>
    <row r="78" spans="1:18">
      <c r="A78" s="10" t="s">
        <v>107</v>
      </c>
      <c r="B78" s="34">
        <v>1305.4266666666667</v>
      </c>
      <c r="C78" s="35">
        <v>1601</v>
      </c>
      <c r="D78" s="35">
        <v>3537</v>
      </c>
      <c r="E78" s="35">
        <v>223</v>
      </c>
      <c r="F78" s="35">
        <v>3792</v>
      </c>
      <c r="G78" s="34">
        <f t="shared" si="3"/>
        <v>10458.426666666666</v>
      </c>
      <c r="H78" s="34">
        <v>165.03010775749954</v>
      </c>
      <c r="I78" s="34">
        <v>1926.4903910799026</v>
      </c>
      <c r="J78" s="34">
        <f t="shared" si="4"/>
        <v>2091.5204988374021</v>
      </c>
      <c r="K78" s="34">
        <f t="shared" si="5"/>
        <v>12549.947165504069</v>
      </c>
      <c r="L78" s="35"/>
      <c r="M78" s="35"/>
      <c r="N78" s="35"/>
      <c r="O78" s="35"/>
      <c r="P78" s="35">
        <v>0</v>
      </c>
      <c r="Q78" s="35">
        <v>0</v>
      </c>
      <c r="R78" s="35">
        <v>0</v>
      </c>
    </row>
    <row r="79" spans="1:18">
      <c r="A79" s="10" t="s">
        <v>108</v>
      </c>
      <c r="B79" s="34">
        <v>2716.1266666666666</v>
      </c>
      <c r="C79" s="35">
        <v>1498</v>
      </c>
      <c r="D79" s="35">
        <v>5220</v>
      </c>
      <c r="E79" s="35">
        <v>2062</v>
      </c>
      <c r="F79" s="35">
        <v>6115</v>
      </c>
      <c r="G79" s="34">
        <f t="shared" si="3"/>
        <v>17611.126666666667</v>
      </c>
      <c r="H79" s="34">
        <v>661.88879491659611</v>
      </c>
      <c r="I79" s="34">
        <v>4607.7340789660975</v>
      </c>
      <c r="J79" s="34">
        <f t="shared" si="4"/>
        <v>5269.622873882694</v>
      </c>
      <c r="K79" s="34">
        <f t="shared" si="5"/>
        <v>22880.749540549361</v>
      </c>
      <c r="L79" s="35"/>
      <c r="M79" s="35"/>
      <c r="N79" s="35"/>
      <c r="O79" s="35"/>
      <c r="P79" s="35">
        <v>2</v>
      </c>
      <c r="Q79" s="35">
        <v>0</v>
      </c>
      <c r="R79" s="35">
        <v>0</v>
      </c>
    </row>
    <row r="80" spans="1:18">
      <c r="A80" s="10" t="s">
        <v>109</v>
      </c>
      <c r="B80" s="34">
        <v>3356.8666666666668</v>
      </c>
      <c r="C80" s="35">
        <v>2543</v>
      </c>
      <c r="D80" s="35">
        <v>5325</v>
      </c>
      <c r="E80" s="35">
        <v>1591</v>
      </c>
      <c r="F80" s="35">
        <v>8315</v>
      </c>
      <c r="G80" s="34">
        <f t="shared" si="3"/>
        <v>21130.866666666669</v>
      </c>
      <c r="H80" s="34">
        <v>9736.9570491701852</v>
      </c>
      <c r="I80" s="34">
        <v>10539.188007155441</v>
      </c>
      <c r="J80" s="34">
        <f t="shared" si="4"/>
        <v>20276.145056325626</v>
      </c>
      <c r="K80" s="34">
        <f t="shared" si="5"/>
        <v>41407.011722992291</v>
      </c>
      <c r="L80" s="35"/>
      <c r="M80" s="35"/>
      <c r="N80" s="35"/>
      <c r="O80" s="35"/>
      <c r="P80" s="35">
        <v>196</v>
      </c>
      <c r="Q80" s="35">
        <v>0</v>
      </c>
      <c r="R80" s="35">
        <v>0</v>
      </c>
    </row>
    <row r="81" spans="1:18">
      <c r="A81" s="7" t="s">
        <v>110</v>
      </c>
      <c r="B81" s="24">
        <v>32734.393333333333</v>
      </c>
      <c r="C81" s="12">
        <v>20042</v>
      </c>
      <c r="D81" s="12">
        <v>43964</v>
      </c>
      <c r="E81" s="12">
        <v>13304</v>
      </c>
      <c r="F81" s="12">
        <v>45209</v>
      </c>
      <c r="G81" s="24">
        <f t="shared" si="3"/>
        <v>155253.39333333334</v>
      </c>
      <c r="H81" s="24">
        <v>64828.148270815829</v>
      </c>
      <c r="I81" s="24">
        <v>29274.232744969493</v>
      </c>
      <c r="J81" s="24">
        <f t="shared" si="4"/>
        <v>94102.38101578533</v>
      </c>
      <c r="K81" s="24">
        <f t="shared" si="5"/>
        <v>249355.77434911867</v>
      </c>
      <c r="L81" s="12"/>
      <c r="M81" s="12"/>
      <c r="N81" s="12"/>
      <c r="O81" s="12"/>
      <c r="P81" s="12">
        <v>78</v>
      </c>
      <c r="Q81" s="12">
        <v>33</v>
      </c>
      <c r="R81" s="12">
        <v>32</v>
      </c>
    </row>
    <row r="82" spans="1:18">
      <c r="A82" s="10" t="s">
        <v>111</v>
      </c>
      <c r="B82" s="34">
        <v>1741.4666666666667</v>
      </c>
      <c r="C82" s="35">
        <v>648</v>
      </c>
      <c r="D82" s="35">
        <v>2419</v>
      </c>
      <c r="E82" s="35">
        <v>102</v>
      </c>
      <c r="F82" s="35">
        <v>2435</v>
      </c>
      <c r="G82" s="34">
        <f t="shared" si="3"/>
        <v>7345.4666666666672</v>
      </c>
      <c r="H82" s="34">
        <v>1138.7394907073046</v>
      </c>
      <c r="I82" s="34">
        <v>3456.3492883027834</v>
      </c>
      <c r="J82" s="34">
        <f t="shared" si="4"/>
        <v>4595.0887790100878</v>
      </c>
      <c r="K82" s="34">
        <f t="shared" si="5"/>
        <v>11940.555445676755</v>
      </c>
      <c r="L82" s="35"/>
      <c r="M82" s="35"/>
      <c r="N82" s="35"/>
      <c r="O82" s="35"/>
      <c r="P82" s="35">
        <v>0</v>
      </c>
      <c r="Q82" s="35">
        <v>0</v>
      </c>
      <c r="R82" s="35">
        <v>2</v>
      </c>
    </row>
    <row r="83" spans="1:18">
      <c r="A83" s="10" t="s">
        <v>112</v>
      </c>
      <c r="B83" s="34">
        <v>2889.28</v>
      </c>
      <c r="C83" s="35">
        <v>654</v>
      </c>
      <c r="D83" s="35">
        <v>3980</v>
      </c>
      <c r="E83" s="35">
        <v>430</v>
      </c>
      <c r="F83" s="35">
        <v>2762</v>
      </c>
      <c r="G83" s="34">
        <f t="shared" si="3"/>
        <v>10715.28</v>
      </c>
      <c r="H83" s="34">
        <v>543.47745694716366</v>
      </c>
      <c r="I83" s="34">
        <v>4674.4496416018565</v>
      </c>
      <c r="J83" s="34">
        <f t="shared" si="4"/>
        <v>5217.9270985490202</v>
      </c>
      <c r="K83" s="34">
        <f t="shared" si="5"/>
        <v>15933.207098549021</v>
      </c>
      <c r="L83" s="35"/>
      <c r="M83" s="35"/>
      <c r="N83" s="35"/>
      <c r="O83" s="35"/>
      <c r="P83" s="35">
        <v>0</v>
      </c>
      <c r="Q83" s="35">
        <v>0</v>
      </c>
      <c r="R83" s="35">
        <v>0</v>
      </c>
    </row>
    <row r="84" spans="1:18">
      <c r="A84" s="10" t="s">
        <v>113</v>
      </c>
      <c r="B84" s="34">
        <v>1816.34</v>
      </c>
      <c r="C84" s="35">
        <v>789</v>
      </c>
      <c r="D84" s="35">
        <v>2659</v>
      </c>
      <c r="E84" s="35">
        <v>305</v>
      </c>
      <c r="F84" s="35">
        <v>4343</v>
      </c>
      <c r="G84" s="34">
        <f t="shared" si="3"/>
        <v>9912.34</v>
      </c>
      <c r="H84" s="34">
        <v>532.10076456163097</v>
      </c>
      <c r="I84" s="34">
        <v>2262.0357407836732</v>
      </c>
      <c r="J84" s="34">
        <f t="shared" si="4"/>
        <v>2794.1365053453042</v>
      </c>
      <c r="K84" s="34">
        <f t="shared" si="5"/>
        <v>12706.476505345305</v>
      </c>
      <c r="L84" s="35"/>
      <c r="M84" s="35"/>
      <c r="N84" s="35"/>
      <c r="O84" s="35"/>
      <c r="P84" s="35">
        <v>5</v>
      </c>
      <c r="Q84" s="35">
        <v>0</v>
      </c>
      <c r="R84" s="35">
        <v>0</v>
      </c>
    </row>
    <row r="85" spans="1:18">
      <c r="A85" s="10" t="s">
        <v>114</v>
      </c>
      <c r="B85" s="34">
        <v>4148.4266666666663</v>
      </c>
      <c r="C85" s="35">
        <v>1895</v>
      </c>
      <c r="D85" s="35">
        <v>4914</v>
      </c>
      <c r="E85" s="35">
        <v>1622</v>
      </c>
      <c r="F85" s="35">
        <v>6421</v>
      </c>
      <c r="G85" s="34">
        <f t="shared" si="3"/>
        <v>19000.426666666666</v>
      </c>
      <c r="H85" s="34">
        <v>1987.055348141381</v>
      </c>
      <c r="I85" s="34">
        <v>3107.7690729464412</v>
      </c>
      <c r="J85" s="34">
        <f t="shared" si="4"/>
        <v>5094.824421087822</v>
      </c>
      <c r="K85" s="34">
        <f t="shared" si="5"/>
        <v>24095.251087754488</v>
      </c>
      <c r="L85" s="35"/>
      <c r="M85" s="35"/>
      <c r="N85" s="35"/>
      <c r="O85" s="35"/>
      <c r="P85" s="35">
        <v>2</v>
      </c>
      <c r="Q85" s="35">
        <v>0</v>
      </c>
      <c r="R85" s="35">
        <v>0</v>
      </c>
    </row>
    <row r="86" spans="1:18">
      <c r="A86" s="10" t="s">
        <v>115</v>
      </c>
      <c r="B86" s="34">
        <v>1883.8866666666668</v>
      </c>
      <c r="C86" s="35">
        <v>663</v>
      </c>
      <c r="D86" s="35">
        <v>3406</v>
      </c>
      <c r="E86" s="35">
        <v>261</v>
      </c>
      <c r="F86" s="35">
        <v>2270</v>
      </c>
      <c r="G86" s="34">
        <f t="shared" si="3"/>
        <v>8483.8866666666672</v>
      </c>
      <c r="H86" s="34">
        <v>1217.5347579833899</v>
      </c>
      <c r="I86" s="34">
        <v>2504.2951848435355</v>
      </c>
      <c r="J86" s="34">
        <f t="shared" si="4"/>
        <v>3721.8299428269256</v>
      </c>
      <c r="K86" s="34">
        <f t="shared" si="5"/>
        <v>12205.716609493593</v>
      </c>
      <c r="L86" s="35"/>
      <c r="M86" s="35"/>
      <c r="N86" s="35"/>
      <c r="O86" s="35"/>
      <c r="P86" s="35">
        <v>12</v>
      </c>
      <c r="Q86" s="35">
        <v>17</v>
      </c>
      <c r="R86" s="35">
        <v>1</v>
      </c>
    </row>
    <row r="87" spans="1:18">
      <c r="A87" s="10" t="s">
        <v>116</v>
      </c>
      <c r="B87" s="34">
        <v>2572.3933333333334</v>
      </c>
      <c r="C87" s="35">
        <v>1211</v>
      </c>
      <c r="D87" s="35">
        <v>4215</v>
      </c>
      <c r="E87" s="35">
        <v>1000</v>
      </c>
      <c r="F87" s="35">
        <v>3116</v>
      </c>
      <c r="G87" s="34">
        <f t="shared" si="3"/>
        <v>12114.393333333333</v>
      </c>
      <c r="H87" s="34">
        <v>1569.8541183995442</v>
      </c>
      <c r="I87" s="34">
        <v>3330.8254039302651</v>
      </c>
      <c r="J87" s="34">
        <f t="shared" si="4"/>
        <v>4900.6795223298095</v>
      </c>
      <c r="K87" s="34">
        <f t="shared" si="5"/>
        <v>17015.072855663144</v>
      </c>
      <c r="L87" s="35"/>
      <c r="M87" s="35"/>
      <c r="N87" s="35"/>
      <c r="O87" s="35"/>
      <c r="P87" s="35">
        <v>0</v>
      </c>
      <c r="Q87" s="35">
        <v>12</v>
      </c>
      <c r="R87" s="35">
        <v>2</v>
      </c>
    </row>
    <row r="88" spans="1:18">
      <c r="A88" s="10" t="s">
        <v>117</v>
      </c>
      <c r="B88" s="34">
        <v>3351.58</v>
      </c>
      <c r="C88" s="35">
        <v>1863</v>
      </c>
      <c r="D88" s="35">
        <v>5193</v>
      </c>
      <c r="E88" s="35">
        <v>554</v>
      </c>
      <c r="F88" s="35">
        <v>5684</v>
      </c>
      <c r="G88" s="34">
        <f t="shared" si="3"/>
        <v>16645.580000000002</v>
      </c>
      <c r="H88" s="34">
        <v>752.23638477784959</v>
      </c>
      <c r="I88" s="34">
        <v>2723.3271950644948</v>
      </c>
      <c r="J88" s="34">
        <f t="shared" si="4"/>
        <v>3475.5635798423446</v>
      </c>
      <c r="K88" s="34">
        <f t="shared" si="5"/>
        <v>20121.143579842348</v>
      </c>
      <c r="L88" s="35"/>
      <c r="M88" s="35"/>
      <c r="N88" s="35"/>
      <c r="O88" s="35"/>
      <c r="P88" s="35">
        <v>12</v>
      </c>
      <c r="Q88" s="35">
        <v>4</v>
      </c>
      <c r="R88" s="35">
        <v>27</v>
      </c>
    </row>
    <row r="89" spans="1:18">
      <c r="A89" s="10" t="s">
        <v>118</v>
      </c>
      <c r="B89" s="34">
        <v>8940.2866666666669</v>
      </c>
      <c r="C89" s="35">
        <v>8377</v>
      </c>
      <c r="D89" s="35">
        <v>10478</v>
      </c>
      <c r="E89" s="35">
        <v>3798</v>
      </c>
      <c r="F89" s="35">
        <v>13430</v>
      </c>
      <c r="G89" s="34">
        <f t="shared" si="3"/>
        <v>45023.286666666667</v>
      </c>
      <c r="H89" s="34">
        <v>39087.964956373617</v>
      </c>
      <c r="I89" s="34">
        <v>4023.2324303210753</v>
      </c>
      <c r="J89" s="34">
        <f t="shared" si="4"/>
        <v>43111.197386694694</v>
      </c>
      <c r="K89" s="34">
        <f t="shared" si="5"/>
        <v>88134.484053361361</v>
      </c>
      <c r="L89" s="35"/>
      <c r="M89" s="35"/>
      <c r="N89" s="35"/>
      <c r="O89" s="35"/>
      <c r="P89" s="35">
        <v>0</v>
      </c>
      <c r="Q89" s="35">
        <v>0</v>
      </c>
      <c r="R89" s="35">
        <v>0</v>
      </c>
    </row>
    <row r="90" spans="1:18">
      <c r="A90" s="10" t="s">
        <v>119</v>
      </c>
      <c r="B90" s="34">
        <v>5390.7333333333336</v>
      </c>
      <c r="C90" s="35">
        <v>3942</v>
      </c>
      <c r="D90" s="35">
        <v>6700</v>
      </c>
      <c r="E90" s="35">
        <v>5232</v>
      </c>
      <c r="F90" s="35">
        <v>4748</v>
      </c>
      <c r="G90" s="34">
        <f t="shared" si="3"/>
        <v>26012.733333333334</v>
      </c>
      <c r="H90" s="34">
        <v>17999.184992923943</v>
      </c>
      <c r="I90" s="34">
        <v>3190.1039003787537</v>
      </c>
      <c r="J90" s="34">
        <f t="shared" si="4"/>
        <v>21189.288893302699</v>
      </c>
      <c r="K90" s="34">
        <f t="shared" si="5"/>
        <v>47202.022226636036</v>
      </c>
      <c r="L90" s="35"/>
      <c r="M90" s="35"/>
      <c r="N90" s="35"/>
      <c r="O90" s="35"/>
      <c r="P90" s="35">
        <v>47</v>
      </c>
      <c r="Q90" s="35">
        <v>0</v>
      </c>
      <c r="R90" s="35">
        <v>0</v>
      </c>
    </row>
  </sheetData>
  <mergeCells count="13">
    <mergeCell ref="N4:N5"/>
    <mergeCell ref="O4:O5"/>
    <mergeCell ref="P4:R4"/>
    <mergeCell ref="A1:R1"/>
    <mergeCell ref="A3:A5"/>
    <mergeCell ref="B3:K3"/>
    <mergeCell ref="L3:O3"/>
    <mergeCell ref="P3:R3"/>
    <mergeCell ref="B4:G4"/>
    <mergeCell ref="H4:J4"/>
    <mergeCell ref="K4:K5"/>
    <mergeCell ref="L4:L5"/>
    <mergeCell ref="M4:M5"/>
  </mergeCells>
  <printOptions horizontalCentered="1"/>
  <pageMargins left="0.6" right="0.6" top="0.6" bottom="0.8" header="0" footer="0"/>
  <pageSetup paperSize="9" scale="5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Family Planning1-A</vt:lpstr>
      <vt:lpstr>Family Planning1-R</vt:lpstr>
      <vt:lpstr>Family Planning2-R</vt:lpstr>
      <vt:lpstr>Family Planning3-R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 KHADKA</dc:creator>
  <cp:lastModifiedBy>Windows User</cp:lastModifiedBy>
  <cp:lastPrinted>2019-03-03T11:44:08Z</cp:lastPrinted>
  <dcterms:created xsi:type="dcterms:W3CDTF">2019-03-03T11:36:50Z</dcterms:created>
  <dcterms:modified xsi:type="dcterms:W3CDTF">2021-06-20T08:02:52Z</dcterms:modified>
</cp:coreProperties>
</file>